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185" windowHeight="10920"/>
  </bookViews>
  <sheets>
    <sheet name="STP Safety Application (2)" sheetId="7" r:id="rId1"/>
    <sheet name="Accident Worksheet" sheetId="4" r:id="rId2"/>
    <sheet name="2435" sheetId="10" r:id="rId3"/>
    <sheet name="1150" sheetId="11" r:id="rId4"/>
  </sheets>
  <definedNames>
    <definedName name="_2435_2435" localSheetId="2">'2435'!#REF!</definedName>
    <definedName name="_2435_2435_1" localSheetId="2">'2435'!#REF!</definedName>
    <definedName name="_xlnm.Print_Area" localSheetId="0">'STP Safety Application (2)'!$A$1:$I$97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11" l="1"/>
  <c r="AH36" i="11" s="1"/>
  <c r="AH37" i="11" s="1"/>
  <c r="AH38" i="11" s="1"/>
  <c r="AB34" i="11"/>
  <c r="AB36" i="11" s="1"/>
  <c r="AB37" i="11" s="1"/>
  <c r="AB38" i="11" s="1"/>
  <c r="AH33" i="11"/>
  <c r="AH35" i="11" s="1"/>
  <c r="AB33" i="11"/>
  <c r="AB35" i="11" s="1"/>
  <c r="B18" i="4" l="1"/>
  <c r="B22" i="4" s="1"/>
  <c r="B17" i="4"/>
  <c r="B21" i="4" s="1"/>
  <c r="B16" i="4"/>
  <c r="B20" i="4" s="1"/>
  <c r="B23" i="4" l="1"/>
</calcChain>
</file>

<file path=xl/sharedStrings.xml><?xml version="1.0" encoding="utf-8"?>
<sst xmlns="http://schemas.openxmlformats.org/spreadsheetml/2006/main" count="151" uniqueCount="138">
  <si>
    <t>1)</t>
  </si>
  <si>
    <t>2)</t>
  </si>
  <si>
    <t>3)</t>
  </si>
  <si>
    <t>What traffic control devices, if any, will be added or upgraded?</t>
  </si>
  <si>
    <t>When scoring points consider if the project includes multi-modal facilities for improved accessibility, connectivity and safety.</t>
  </si>
  <si>
    <t>What is the total estimated cost of the project?</t>
  </si>
  <si>
    <t>Crash reduction factor:</t>
  </si>
  <si>
    <t>Density:</t>
  </si>
  <si>
    <t>Severity:</t>
  </si>
  <si>
    <t>Overall:</t>
  </si>
  <si>
    <t>Crash:</t>
  </si>
  <si>
    <t>Crash rate: 0.65</t>
  </si>
  <si>
    <t>Severity rate: 1.00</t>
  </si>
  <si>
    <t>Overall rate: 1.33</t>
  </si>
  <si>
    <t>Crash density: 5.00</t>
  </si>
  <si>
    <t>Crash reduction counter measures:</t>
  </si>
  <si>
    <t xml:space="preserve">Identify project design elements/counter measures implemented to address primary causes of accidents.  Include related crash reduction factor:   </t>
  </si>
  <si>
    <t>Project Name, Location and Brief Description: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</si>
  <si>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Severity rate</t>
    </r>
    <r>
      <rPr>
        <sz val="11"/>
        <color theme="1"/>
        <rFont val="Calibri"/>
        <family val="2"/>
        <scheme val="minor"/>
      </rPr>
      <t xml:space="preserve"> - identifies the severity of the crashes at the location.</t>
    </r>
  </si>
  <si>
    <t>Accident Location and Rates: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</si>
  <si>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Crash rate </t>
    </r>
    <r>
      <rPr>
        <sz val="11"/>
        <color theme="1"/>
        <rFont val="Calibri"/>
        <family val="2"/>
        <scheme val="minor"/>
      </rPr>
      <t xml:space="preserve">- compares the number of crashes with the number of vehicles at a location. </t>
    </r>
  </si>
  <si>
    <r>
      <rPr>
        <b/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Crash density</t>
    </r>
    <r>
      <rPr>
        <sz val="11"/>
        <color theme="1"/>
        <rFont val="Calibri"/>
        <family val="2"/>
        <scheme val="minor"/>
      </rPr>
      <t xml:space="preserve"> - identifies the average number of crashes that occur at a location per year.</t>
    </r>
  </si>
  <si>
    <t>Average rates and density based on arterial and collector streets where traffic volumes have been collected:</t>
  </si>
  <si>
    <t>When assigning points consider how well the project addresses high accident locations by including safety improvements to mediate the primary causes of crashes.</t>
  </si>
  <si>
    <t>When assigning points consider how well the project preserves or enhances the transportation system.</t>
  </si>
  <si>
    <r>
      <t xml:space="preserve">Traffic control devices </t>
    </r>
    <r>
      <rPr>
        <sz val="11"/>
        <color theme="1"/>
        <rFont val="Calibri"/>
        <family val="2"/>
        <scheme val="minor"/>
      </rPr>
      <t xml:space="preserve">- a project that replaces or upgrades traffic control devices which improves the operation of an intersection or roadway typically assumes a higher point value be assigned to this category. </t>
    </r>
  </si>
  <si>
    <r>
      <rPr>
        <b/>
        <sz val="11"/>
        <rFont val="Calibri"/>
        <family val="2"/>
        <scheme val="minor"/>
      </rPr>
      <t>Project types:</t>
    </r>
    <r>
      <rPr>
        <sz val="11"/>
        <rFont val="Calibri"/>
        <family val="2"/>
        <scheme val="minor"/>
      </rPr>
      <t xml:space="preserve">  pedestrian crossing treatments (e.g. grade separation, beacons and signage), bicycle lanes, shared use paths, bus stop improvements (e.g. bus pullouts, curb cuts and ramps near shelters), etc.</t>
    </r>
  </si>
  <si>
    <t>Basic Intersection Crash Performance</t>
  </si>
  <si>
    <t>Input Analysis Period (in years)</t>
  </si>
  <si>
    <t>Input # Fatal Crashes at Intersection (Not # of Persons)</t>
  </si>
  <si>
    <t>Input # of 'A' Severity Crashes at Intersection</t>
  </si>
  <si>
    <t>Input # of 'B' Severity Crashes at Intersection</t>
  </si>
  <si>
    <t>Input # of 'C' Severity Crashes at Intersection</t>
  </si>
  <si>
    <t>Input # of Property Damage Crashes at Intersection</t>
  </si>
  <si>
    <t>Input Average # of Vehicles Entering Intersection Daily*</t>
  </si>
  <si>
    <t>*Average number of vehicles entering intersection can be calculated by adding ADTs for all of the intersection</t>
  </si>
  <si>
    <t>legs, and then dividing that by 2. This assumes that directional split of the roadway for the average day is 50/50</t>
  </si>
  <si>
    <t>per million entering vehicles</t>
  </si>
  <si>
    <t>crashes per year</t>
  </si>
  <si>
    <t>Crash Rate Score</t>
  </si>
  <si>
    <t>Severity Rate Score</t>
  </si>
  <si>
    <t>Crash Density Score</t>
  </si>
  <si>
    <t>Overall Rate (average 1.33)</t>
  </si>
  <si>
    <r>
      <t xml:space="preserve">Intersection Crash Rate </t>
    </r>
    <r>
      <rPr>
        <sz val="12"/>
        <color theme="1"/>
        <rFont val="Calibri"/>
        <family val="2"/>
        <scheme val="minor"/>
      </rPr>
      <t>(average 0.65) =</t>
    </r>
  </si>
  <si>
    <r>
      <t>Intersection Severity Rate</t>
    </r>
    <r>
      <rPr>
        <sz val="12"/>
        <color theme="1"/>
        <rFont val="Calibri"/>
        <family val="2"/>
        <scheme val="minor"/>
      </rPr>
      <t xml:space="preserve"> (average 1.00) =</t>
    </r>
  </si>
  <si>
    <r>
      <t>Intersection Crash Density</t>
    </r>
    <r>
      <rPr>
        <sz val="12"/>
        <color theme="1"/>
        <rFont val="Calibri"/>
        <family val="2"/>
        <scheme val="minor"/>
      </rPr>
      <t xml:space="preserve"> (average 5.00) =</t>
    </r>
  </si>
  <si>
    <t xml:space="preserve">Location: </t>
  </si>
  <si>
    <t xml:space="preserve">Years: </t>
  </si>
  <si>
    <t>Surface Transportation Block Grant Program – Urban (STBG-U)</t>
  </si>
  <si>
    <t>ITD 1150 and 2435 Forms</t>
  </si>
  <si>
    <t xml:space="preserve">Include attachments: </t>
  </si>
  <si>
    <t>Accident Worksheets used to develop crash, severity, denisty and overall rates</t>
  </si>
  <si>
    <t>Project Cost Summary Sheet</t>
  </si>
  <si>
    <t>ITD 1150  (Rev. 06-17)</t>
  </si>
  <si>
    <t>itd.idaho.gov</t>
  </si>
  <si>
    <t>Round Estimates to Nearest $1,000</t>
  </si>
  <si>
    <t>Key Number</t>
  </si>
  <si>
    <t>Project Number</t>
  </si>
  <si>
    <t>Date</t>
  </si>
  <si>
    <t xml:space="preserve"> </t>
  </si>
  <si>
    <t>Location</t>
  </si>
  <si>
    <t>District</t>
  </si>
  <si>
    <t xml:space="preserve"> Segment Code</t>
  </si>
  <si>
    <t>Begin Mile Post</t>
  </si>
  <si>
    <t>End Mile Post</t>
  </si>
  <si>
    <t>Length in Miles</t>
  </si>
  <si>
    <t>Previous ITD 1150</t>
  </si>
  <si>
    <t>Initial or Revise To</t>
  </si>
  <si>
    <t xml:space="preserve">  1a. Preliminary Engineering (PE)</t>
  </si>
  <si>
    <t xml:space="preserve">  1b. Preliminary Engineering by Consultant (PEC)</t>
  </si>
  <si>
    <t xml:space="preserve">  2.  Right-of-Way:  </t>
  </si>
  <si>
    <t>Number of Parcels</t>
  </si>
  <si>
    <t>Number of Relocations</t>
  </si>
  <si>
    <t xml:space="preserve">  3.  Utility Adjustments:</t>
  </si>
  <si>
    <t xml:space="preserve"> Work</t>
  </si>
  <si>
    <t xml:space="preserve"> Materials</t>
  </si>
  <si>
    <t xml:space="preserve">By State        </t>
  </si>
  <si>
    <t>By Others</t>
  </si>
  <si>
    <t xml:space="preserve">  4.  Earthwork</t>
  </si>
  <si>
    <t xml:space="preserve">  5.  Drainage and Minor Structures</t>
  </si>
  <si>
    <t xml:space="preserve">  6.  Pavement and Base</t>
  </si>
  <si>
    <t xml:space="preserve">  7.  Railroad Crossing:</t>
  </si>
  <si>
    <t xml:space="preserve"> Grade/Separation Structure</t>
  </si>
  <si>
    <t xml:space="preserve"> At-Grade Signals</t>
  </si>
  <si>
    <t>Yes</t>
  </si>
  <si>
    <t>No</t>
  </si>
  <si>
    <t xml:space="preserve">  8.  Bridges/Grade Separation Structures:</t>
  </si>
  <si>
    <t xml:space="preserve">          New Structure</t>
  </si>
  <si>
    <t>Length/Width</t>
  </si>
  <si>
    <t xml:space="preserve">          Location</t>
  </si>
  <si>
    <t xml:space="preserve">          Repair/Widening/Rehabilitation</t>
  </si>
  <si>
    <t xml:space="preserve">  9.  Traffic Items (Delineators, Signing, Channelization, Lighting, and Signals)</t>
  </si>
  <si>
    <t>10.  Temporary Traffic Control (Sign, Pavement Markings, Flagging, and Traffic 
       Separation)</t>
  </si>
  <si>
    <t>11.  Detours</t>
  </si>
  <si>
    <t>12.  Landscaping</t>
  </si>
  <si>
    <t>13.  Mitigation Measures</t>
  </si>
  <si>
    <t>14.  Other Items (Roadside Development, Guardrail, Fencing, Sidewalks, Curb and 
       Gutter, C.S.S. Items)</t>
  </si>
  <si>
    <t>15.  Cost of Constructions (Items 3 through 14)</t>
  </si>
  <si>
    <t>16.  Mobilization</t>
  </si>
  <si>
    <t>% of Item 15</t>
  </si>
  <si>
    <t>17. Construction Engineer and Contingencies</t>
  </si>
  <si>
    <t xml:space="preserve"> % of Items 15 and 16</t>
  </si>
  <si>
    <t>18. Total Construction Cost (15 + 16 + 17)</t>
  </si>
  <si>
    <t>19.  Total Project Cost ( 1 + 2 + 18)</t>
  </si>
  <si>
    <t>20.  Project Cost Per Mile</t>
  </si>
  <si>
    <t>Prepared By:</t>
  </si>
  <si>
    <t>Attachment 2435 Form</t>
  </si>
  <si>
    <t>Attachment 1150 Form</t>
  </si>
  <si>
    <t>Accident Worksheet</t>
  </si>
  <si>
    <t>Project Application and Ranking Process - Safety</t>
  </si>
  <si>
    <t>A) Safety (0-35 points)</t>
  </si>
  <si>
    <t>B) System Preservation (0-5 points)</t>
  </si>
  <si>
    <t>C) Multi-modal and Accessibility (0-5 points)</t>
  </si>
  <si>
    <t>D) Project Cost (0-5 points)</t>
  </si>
  <si>
    <t>If the overall rate based on crash, severity and density rates is below average, what evidence exists that the proposed improvements will provide a safety benefit?</t>
  </si>
  <si>
    <t>Safety Application Deadline:</t>
  </si>
  <si>
    <t>D) Project Cost</t>
  </si>
  <si>
    <t>C) Multi-modal and Accessibility</t>
  </si>
  <si>
    <t>B) System Preservation</t>
  </si>
  <si>
    <t>A) Safety</t>
  </si>
  <si>
    <t>What bicycle and pedestrian and/or public transportation improvements, if any, are included in the project?  Why are the improvements deemed important?</t>
  </si>
  <si>
    <t>Safety Application Requirements and Criteria</t>
  </si>
  <si>
    <t>Is the project coordinated with other projects or funding sources?</t>
  </si>
  <si>
    <t>When scoring points consider if the project is a good use of limited federal funds.</t>
  </si>
  <si>
    <r>
      <rPr>
        <b/>
        <sz val="11"/>
        <color theme="1"/>
        <rFont val="Wingdings"/>
        <charset val="2"/>
      </rPr>
      <t>s</t>
    </r>
    <r>
      <rPr>
        <b/>
        <sz val="11"/>
        <color theme="1"/>
        <rFont val="Calibri"/>
        <family val="2"/>
        <scheme val="minor"/>
      </rPr>
      <t xml:space="preserve"> Overall rate</t>
    </r>
    <r>
      <rPr>
        <sz val="11"/>
        <color theme="1"/>
        <rFont val="Calibri"/>
        <family val="2"/>
        <scheme val="minor"/>
      </rPr>
      <t xml:space="preserve"> - the composite of all factors being considered.</t>
    </r>
  </si>
  <si>
    <r>
      <t xml:space="preserve">Crash reduction counter measure and crash reduction factor </t>
    </r>
    <r>
      <rPr>
        <sz val="11"/>
        <color theme="1"/>
        <rFont val="Calibri"/>
        <family val="2"/>
        <scheme val="minor"/>
      </rPr>
      <t>- using your experience, area knowledge, and the FHWA Crash Reduction Factor Toolkits or Crash Modification Factors (CMF) Clearinghouse, select counter measures and reduction factors for the project areas.</t>
    </r>
  </si>
  <si>
    <r>
      <rPr>
        <b/>
        <sz val="11"/>
        <color theme="1"/>
        <rFont val="Calibri"/>
        <family val="2"/>
        <scheme val="minor"/>
      </rPr>
      <t xml:space="preserve">Costs </t>
    </r>
    <r>
      <rPr>
        <sz val="11"/>
        <color theme="1"/>
        <rFont val="Calibri"/>
        <family val="2"/>
        <scheme val="minor"/>
      </rPr>
      <t>- the most recent project cost estimate from the ITD 1150 form will be considered under this criterion.  Typically, lower cost projects per mile assume a higher point value be assigned to this category.</t>
    </r>
  </si>
  <si>
    <t>Any other maps, data, pictures, etc. that enhance the understanding of the project</t>
  </si>
  <si>
    <r>
      <t xml:space="preserve">Accident rates and density - </t>
    </r>
    <r>
      <rPr>
        <sz val="11"/>
        <color theme="1"/>
        <rFont val="Calibri"/>
        <family val="2"/>
        <scheme val="minor"/>
      </rPr>
      <t>higher rates and density, when considered with proven project safety improvements, typically assume a higher point value be assigned to this category.</t>
    </r>
  </si>
  <si>
    <r>
      <rPr>
        <b/>
        <sz val="11"/>
        <color theme="1"/>
        <rFont val="Calibri"/>
        <family val="2"/>
        <scheme val="minor"/>
      </rPr>
      <t xml:space="preserve">Bicycle and pedestrian improvements </t>
    </r>
    <r>
      <rPr>
        <sz val="11"/>
        <color theme="1"/>
        <rFont val="Calibri"/>
        <family val="2"/>
        <scheme val="minor"/>
      </rPr>
      <t xml:space="preserve">- projects located near schools or parks, extend or tie together existing facilities, and create a safer condition for bicyclists and pedestrians typically assume a higher point value be assigned to this category. </t>
    </r>
  </si>
  <si>
    <r>
      <rPr>
        <b/>
        <sz val="11"/>
        <color theme="1"/>
        <rFont val="Calibri"/>
        <family val="2"/>
        <scheme val="minor"/>
      </rPr>
      <t>Public transportation improvements</t>
    </r>
    <r>
      <rPr>
        <sz val="11"/>
        <color theme="1"/>
        <rFont val="Calibri"/>
        <family val="2"/>
        <scheme val="minor"/>
      </rPr>
      <t xml:space="preserve"> - projects that improve accessibility and safety related to existing public transportation services typically assume a higher point value be assigned to this category.</t>
    </r>
  </si>
  <si>
    <r>
      <rPr>
        <b/>
        <sz val="11"/>
        <color theme="1"/>
        <rFont val="Calibri"/>
        <family val="2"/>
        <scheme val="minor"/>
      </rPr>
      <t>Funding sources</t>
    </r>
    <r>
      <rPr>
        <sz val="11"/>
        <color theme="1"/>
        <rFont val="Calibri"/>
        <family val="2"/>
        <scheme val="minor"/>
      </rPr>
      <t xml:space="preserve"> - projects that can be constructed in conjunction with another project or utilize additional funding sources typically assume a higher point value be assigned to this category.  </t>
    </r>
  </si>
  <si>
    <t>What are the primary causes of accidents and contributing circumstances from crash reports?</t>
  </si>
  <si>
    <t xml:space="preserve">What location(s) exist within the project's scope that are considered to have a high degree of accidents?  Why are they deemed to be critical accident locations that need attention?  </t>
  </si>
  <si>
    <t>Summarize the benefits of the completion of this project relative to its estimated cost:</t>
  </si>
  <si>
    <t>Due: February 6, 2020</t>
  </si>
  <si>
    <r>
      <t>Completed applications must be submitted electronically to bmpo@bmpo.org by</t>
    </r>
    <r>
      <rPr>
        <sz val="11"/>
        <color rgb="FFFF0000"/>
        <rFont val="Calibri"/>
        <family val="2"/>
        <scheme val="minor"/>
      </rPr>
      <t xml:space="preserve"> 4:30 p.m. on February 6, 2020.</t>
    </r>
  </si>
  <si>
    <r>
      <rPr>
        <b/>
        <sz val="11"/>
        <color theme="1"/>
        <rFont val="Calibri"/>
        <family val="2"/>
        <scheme val="minor"/>
      </rPr>
      <t>Project types: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access management techniques, improved traffic signal indication, rumble strips, enhanced delineation,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</si>
</sst>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0" xfId="0" applyFont="1" applyFill="1" applyBorder="1"/>
    <xf numFmtId="1" fontId="9" fillId="0" borderId="12" xfId="0" applyNumberFormat="1" applyFont="1" applyBorder="1" applyAlignment="1">
      <alignment horizontal="center"/>
    </xf>
    <xf numFmtId="0" fontId="8" fillId="0" borderId="0" xfId="0" applyFont="1" applyFill="1" applyBorder="1"/>
    <xf numFmtId="2" fontId="8" fillId="0" borderId="12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horizontal="left" vertical="center" wrapText="1"/>
    </xf>
    <xf numFmtId="0" fontId="15" fillId="0" borderId="0" xfId="2"/>
    <xf numFmtId="44" fontId="15" fillId="0" borderId="0" xfId="2" applyNumberFormat="1"/>
    <xf numFmtId="0" fontId="15" fillId="0" borderId="0" xfId="2" applyAlignment="1">
      <alignment horizontal="left"/>
    </xf>
    <xf numFmtId="0" fontId="15" fillId="0" borderId="0" xfId="2" applyFont="1" applyBorder="1" applyAlignment="1"/>
    <xf numFmtId="0" fontId="15" fillId="0" borderId="0" xfId="2" applyBorder="1"/>
    <xf numFmtId="0" fontId="15" fillId="0" borderId="0" xfId="2" applyProtection="1"/>
    <xf numFmtId="0" fontId="15" fillId="0" borderId="0" xfId="2" applyAlignment="1">
      <alignment wrapText="1"/>
    </xf>
    <xf numFmtId="0" fontId="15" fillId="0" borderId="34" xfId="2" applyFont="1" applyBorder="1" applyAlignment="1"/>
    <xf numFmtId="0" fontId="15" fillId="0" borderId="8" xfId="2" applyFont="1" applyBorder="1" applyAlignment="1"/>
    <xf numFmtId="0" fontId="15" fillId="0" borderId="9" xfId="2" applyFont="1" applyBorder="1" applyAlignment="1"/>
    <xf numFmtId="0" fontId="15" fillId="0" borderId="20" xfId="2" applyFont="1" applyBorder="1" applyAlignment="1"/>
    <xf numFmtId="0" fontId="15" fillId="0" borderId="2" xfId="2" applyFont="1" applyBorder="1" applyAlignment="1"/>
    <xf numFmtId="0" fontId="15" fillId="0" borderId="2" xfId="2" applyFont="1" applyBorder="1" applyAlignment="1" applyProtection="1"/>
    <xf numFmtId="0" fontId="15" fillId="0" borderId="2" xfId="2" applyFont="1" applyBorder="1" applyAlignment="1" applyProtection="1">
      <alignment horizontal="left"/>
    </xf>
    <xf numFmtId="0" fontId="15" fillId="0" borderId="8" xfId="2" applyFont="1" applyBorder="1" applyAlignment="1" applyProtection="1"/>
    <xf numFmtId="0" fontId="15" fillId="0" borderId="3" xfId="2" applyFont="1" applyBorder="1" applyAlignment="1" applyProtection="1"/>
    <xf numFmtId="0" fontId="15" fillId="0" borderId="37" xfId="2" applyFont="1" applyBorder="1" applyAlignment="1"/>
    <xf numFmtId="0" fontId="15" fillId="0" borderId="18" xfId="2" applyFont="1" applyBorder="1" applyAlignment="1">
      <alignment horizontal="left"/>
    </xf>
    <xf numFmtId="0" fontId="15" fillId="0" borderId="5" xfId="2" applyFont="1" applyBorder="1" applyAlignment="1" applyProtection="1"/>
    <xf numFmtId="0" fontId="15" fillId="0" borderId="0" xfId="2" applyBorder="1" applyProtection="1"/>
    <xf numFmtId="0" fontId="15" fillId="0" borderId="5" xfId="2" applyFont="1" applyBorder="1" applyAlignment="1"/>
    <xf numFmtId="0" fontId="15" fillId="0" borderId="37" xfId="2" applyFont="1" applyBorder="1" applyAlignment="1" applyProtection="1"/>
    <xf numFmtId="0" fontId="15" fillId="0" borderId="0" xfId="2" applyFont="1" applyBorder="1" applyAlignment="1" applyProtection="1"/>
    <xf numFmtId="0" fontId="15" fillId="0" borderId="0" xfId="2" applyBorder="1" applyAlignment="1" applyProtection="1">
      <alignment horizontal="left"/>
    </xf>
    <xf numFmtId="0" fontId="15" fillId="0" borderId="11" xfId="2" applyFont="1" applyBorder="1" applyAlignment="1"/>
    <xf numFmtId="164" fontId="15" fillId="0" borderId="0" xfId="2" applyNumberFormat="1"/>
    <xf numFmtId="0" fontId="15" fillId="0" borderId="39" xfId="2" applyBorder="1"/>
    <xf numFmtId="0" fontId="15" fillId="0" borderId="8" xfId="2" applyBorder="1"/>
    <xf numFmtId="0" fontId="15" fillId="0" borderId="8" xfId="2" applyBorder="1" applyAlignment="1">
      <alignment horizontal="left"/>
    </xf>
    <xf numFmtId="0" fontId="15" fillId="0" borderId="9" xfId="2" applyBorder="1"/>
    <xf numFmtId="0" fontId="15" fillId="0" borderId="38" xfId="2" applyBorder="1"/>
    <xf numFmtId="0" fontId="15" fillId="0" borderId="0" xfId="2" applyBorder="1" applyAlignment="1" applyProtection="1"/>
    <xf numFmtId="0" fontId="15" fillId="0" borderId="0" xfId="2" applyBorder="1" applyAlignment="1">
      <alignment horizontal="left"/>
    </xf>
    <xf numFmtId="0" fontId="15" fillId="0" borderId="34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0" fontId="15" fillId="0" borderId="9" xfId="2" applyFont="1" applyBorder="1" applyAlignment="1">
      <alignment horizontal="left"/>
    </xf>
    <xf numFmtId="0" fontId="15" fillId="0" borderId="34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2" applyFont="1" applyBorder="1" applyAlignment="1" applyProtection="1">
      <alignment horizontal="left"/>
    </xf>
    <xf numFmtId="0" fontId="15" fillId="0" borderId="5" xfId="2" applyFont="1" applyBorder="1" applyAlignment="1">
      <alignment horizontal="left"/>
    </xf>
    <xf numFmtId="0" fontId="15" fillId="0" borderId="5" xfId="2" applyFont="1" applyBorder="1" applyAlignment="1" applyProtection="1">
      <alignment horizontal="left"/>
    </xf>
    <xf numFmtId="0" fontId="15" fillId="0" borderId="2" xfId="2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3" fillId="0" borderId="0" xfId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12" fillId="0" borderId="0" xfId="1" quotePrefix="1" applyFont="1" applyAlignment="1">
      <alignment horizontal="left"/>
    </xf>
    <xf numFmtId="0" fontId="3" fillId="0" borderId="0" xfId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3" fillId="0" borderId="0" xfId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15" fillId="0" borderId="18" xfId="2" applyNumberFormat="1" applyFont="1" applyBorder="1" applyAlignment="1" applyProtection="1">
      <alignment horizontal="left"/>
      <protection locked="0"/>
    </xf>
    <xf numFmtId="49" fontId="15" fillId="0" borderId="5" xfId="2" applyNumberFormat="1" applyFont="1" applyBorder="1" applyAlignment="1" applyProtection="1">
      <alignment horizontal="left"/>
      <protection locked="0"/>
    </xf>
    <xf numFmtId="49" fontId="15" fillId="0" borderId="6" xfId="2" applyNumberFormat="1" applyFont="1" applyBorder="1" applyAlignment="1" applyProtection="1">
      <alignment horizontal="left"/>
      <protection locked="0"/>
    </xf>
    <xf numFmtId="0" fontId="15" fillId="0" borderId="4" xfId="2" applyFont="1" applyBorder="1" applyAlignment="1" applyProtection="1">
      <alignment horizontal="left"/>
      <protection locked="0"/>
    </xf>
    <xf numFmtId="0" fontId="15" fillId="0" borderId="5" xfId="2" applyFont="1" applyBorder="1" applyAlignment="1" applyProtection="1">
      <alignment horizontal="left"/>
      <protection locked="0"/>
    </xf>
    <xf numFmtId="0" fontId="15" fillId="0" borderId="6" xfId="2" applyFont="1" applyBorder="1" applyAlignment="1" applyProtection="1">
      <alignment horizontal="left"/>
      <protection locked="0"/>
    </xf>
    <xf numFmtId="0" fontId="15" fillId="0" borderId="19" xfId="2" applyFont="1" applyBorder="1" applyAlignment="1" applyProtection="1">
      <alignment horizontal="left"/>
      <protection locked="0"/>
    </xf>
    <xf numFmtId="0" fontId="17" fillId="0" borderId="20" xfId="2" applyFont="1" applyBorder="1" applyAlignment="1">
      <alignment horizontal="left"/>
    </xf>
    <xf numFmtId="0" fontId="17" fillId="0" borderId="2" xfId="2" applyFont="1" applyBorder="1" applyAlignment="1">
      <alignment horizontal="left"/>
    </xf>
    <xf numFmtId="0" fontId="17" fillId="0" borderId="3" xfId="2" applyFont="1" applyBorder="1" applyAlignment="1">
      <alignment horizontal="left"/>
    </xf>
    <xf numFmtId="0" fontId="17" fillId="0" borderId="1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0" fontId="15" fillId="0" borderId="18" xfId="2" applyFont="1" applyBorder="1" applyAlignment="1" applyProtection="1">
      <alignment horizontal="left"/>
      <protection locked="0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6" fillId="0" borderId="0" xfId="2" applyFont="1" applyAlignment="1"/>
    <xf numFmtId="0" fontId="16" fillId="0" borderId="0" xfId="2" applyFont="1" applyAlignment="1">
      <alignment vertical="top"/>
    </xf>
    <xf numFmtId="0" fontId="15" fillId="0" borderId="0" xfId="2" applyAlignment="1">
      <alignment vertical="top"/>
    </xf>
    <xf numFmtId="0" fontId="17" fillId="0" borderId="13" xfId="2" applyFont="1" applyBorder="1" applyAlignment="1">
      <alignment horizontal="left"/>
    </xf>
    <xf numFmtId="0" fontId="17" fillId="0" borderId="14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0" fontId="17" fillId="0" borderId="17" xfId="2" applyFont="1" applyBorder="1" applyAlignment="1">
      <alignment horizontal="left"/>
    </xf>
    <xf numFmtId="0" fontId="15" fillId="0" borderId="27" xfId="2" applyBorder="1" applyAlignment="1">
      <alignment horizontal="center"/>
    </xf>
    <xf numFmtId="0" fontId="15" fillId="0" borderId="28" xfId="2" applyFont="1" applyBorder="1" applyAlignment="1">
      <alignment horizontal="left"/>
    </xf>
    <xf numFmtId="0" fontId="15" fillId="0" borderId="29" xfId="2" applyFont="1" applyBorder="1" applyAlignment="1">
      <alignment horizontal="left"/>
    </xf>
    <xf numFmtId="0" fontId="15" fillId="0" borderId="30" xfId="2" applyFont="1" applyBorder="1" applyAlignment="1"/>
    <xf numFmtId="0" fontId="15" fillId="0" borderId="29" xfId="2" applyFont="1" applyBorder="1" applyAlignment="1"/>
    <xf numFmtId="0" fontId="15" fillId="0" borderId="31" xfId="2" applyFont="1" applyBorder="1" applyAlignment="1"/>
    <xf numFmtId="0" fontId="15" fillId="0" borderId="32" xfId="2" applyFont="1" applyBorder="1" applyAlignment="1">
      <alignment horizontal="center"/>
    </xf>
    <xf numFmtId="0" fontId="15" fillId="0" borderId="33" xfId="2" applyFont="1" applyBorder="1" applyAlignment="1">
      <alignment horizontal="center"/>
    </xf>
    <xf numFmtId="0" fontId="19" fillId="0" borderId="34" xfId="2" applyFont="1" applyBorder="1" applyAlignment="1">
      <alignment horizontal="left"/>
    </xf>
    <xf numFmtId="0" fontId="15" fillId="0" borderId="8" xfId="2" applyFont="1" applyBorder="1" applyAlignment="1">
      <alignment horizontal="left"/>
    </xf>
    <xf numFmtId="5" fontId="15" fillId="0" borderId="12" xfId="3" applyNumberFormat="1" applyFont="1" applyFill="1" applyBorder="1" applyAlignment="1" applyProtection="1">
      <alignment horizontal="left"/>
      <protection locked="0"/>
    </xf>
    <xf numFmtId="5" fontId="15" fillId="0" borderId="12" xfId="2" applyNumberFormat="1" applyFill="1" applyBorder="1" applyAlignment="1" applyProtection="1">
      <alignment horizontal="left"/>
      <protection locked="0"/>
    </xf>
    <xf numFmtId="5" fontId="15" fillId="0" borderId="35" xfId="2" applyNumberFormat="1" applyFill="1" applyBorder="1" applyAlignment="1" applyProtection="1">
      <alignment horizontal="left"/>
      <protection locked="0"/>
    </xf>
    <xf numFmtId="0" fontId="15" fillId="0" borderId="22" xfId="2" applyFont="1" applyBorder="1" applyAlignment="1" applyProtection="1">
      <alignment horizontal="left"/>
      <protection locked="0"/>
    </xf>
    <xf numFmtId="0" fontId="15" fillId="0" borderId="23" xfId="2" applyFont="1" applyBorder="1" applyAlignment="1" applyProtection="1">
      <alignment horizontal="left"/>
      <protection locked="0"/>
    </xf>
    <xf numFmtId="0" fontId="15" fillId="0" borderId="24" xfId="2" applyFont="1" applyBorder="1" applyAlignment="1" applyProtection="1">
      <alignment horizontal="left"/>
      <protection locked="0"/>
    </xf>
    <xf numFmtId="0" fontId="15" fillId="0" borderId="25" xfId="2" applyFont="1" applyBorder="1" applyAlignment="1" applyProtection="1">
      <alignment horizontal="left"/>
      <protection locked="0"/>
    </xf>
    <xf numFmtId="0" fontId="15" fillId="0" borderId="26" xfId="2" applyFont="1" applyBorder="1" applyAlignment="1" applyProtection="1">
      <alignment horizontal="left"/>
      <protection locked="0"/>
    </xf>
    <xf numFmtId="0" fontId="15" fillId="0" borderId="34" xfId="2" applyFont="1" applyBorder="1" applyAlignment="1">
      <alignment horizontal="left"/>
    </xf>
    <xf numFmtId="0" fontId="15" fillId="0" borderId="9" xfId="2" applyFont="1" applyBorder="1" applyAlignment="1">
      <alignment horizontal="left"/>
    </xf>
    <xf numFmtId="0" fontId="19" fillId="0" borderId="8" xfId="2" applyFont="1" applyBorder="1" applyAlignment="1">
      <alignment horizontal="left"/>
    </xf>
    <xf numFmtId="0" fontId="19" fillId="0" borderId="9" xfId="2" applyFont="1" applyBorder="1" applyAlignment="1">
      <alignment horizontal="left"/>
    </xf>
    <xf numFmtId="5" fontId="15" fillId="0" borderId="7" xfId="3" applyNumberFormat="1" applyFont="1" applyFill="1" applyBorder="1" applyAlignment="1" applyProtection="1">
      <alignment horizontal="left"/>
      <protection locked="0"/>
    </xf>
    <xf numFmtId="5" fontId="15" fillId="0" borderId="8" xfId="3" applyNumberFormat="1" applyFont="1" applyFill="1" applyBorder="1" applyAlignment="1" applyProtection="1">
      <alignment horizontal="left"/>
      <protection locked="0"/>
    </xf>
    <xf numFmtId="5" fontId="15" fillId="0" borderId="9" xfId="3" applyNumberFormat="1" applyFont="1" applyFill="1" applyBorder="1" applyAlignment="1" applyProtection="1">
      <alignment horizontal="left"/>
      <protection locked="0"/>
    </xf>
    <xf numFmtId="5" fontId="15" fillId="0" borderId="36" xfId="3" applyNumberFormat="1" applyFont="1" applyFill="1" applyBorder="1" applyAlignment="1" applyProtection="1">
      <alignment horizontal="left"/>
      <protection locked="0"/>
    </xf>
    <xf numFmtId="0" fontId="15" fillId="0" borderId="8" xfId="2" applyFont="1" applyBorder="1" applyAlignment="1" applyProtection="1">
      <alignment horizontal="left"/>
      <protection locked="0"/>
    </xf>
    <xf numFmtId="0" fontId="15" fillId="0" borderId="0" xfId="2" applyFont="1" applyBorder="1" applyAlignment="1">
      <alignment horizontal="left"/>
    </xf>
    <xf numFmtId="5" fontId="15" fillId="0" borderId="1" xfId="2" applyNumberFormat="1" applyFont="1" applyFill="1" applyBorder="1" applyAlignment="1">
      <alignment horizontal="center"/>
    </xf>
    <xf numFmtId="5" fontId="15" fillId="0" borderId="2" xfId="2" applyNumberFormat="1" applyFont="1" applyFill="1" applyBorder="1" applyAlignment="1">
      <alignment horizontal="center"/>
    </xf>
    <xf numFmtId="5" fontId="15" fillId="0" borderId="21" xfId="2" applyNumberFormat="1" applyFont="1" applyFill="1" applyBorder="1" applyAlignment="1">
      <alignment horizontal="center"/>
    </xf>
    <xf numFmtId="5" fontId="15" fillId="0" borderId="10" xfId="2" applyNumberFormat="1" applyFont="1" applyFill="1" applyBorder="1" applyAlignment="1">
      <alignment horizontal="center"/>
    </xf>
    <xf numFmtId="5" fontId="15" fillId="0" borderId="0" xfId="2" applyNumberFormat="1" applyFont="1" applyFill="1" applyBorder="1" applyAlignment="1">
      <alignment horizontal="center"/>
    </xf>
    <xf numFmtId="5" fontId="15" fillId="0" borderId="38" xfId="2" applyNumberFormat="1" applyFont="1" applyFill="1" applyBorder="1" applyAlignment="1">
      <alignment horizontal="center"/>
    </xf>
    <xf numFmtId="5" fontId="15" fillId="0" borderId="4" xfId="2" applyNumberFormat="1" applyFont="1" applyFill="1" applyBorder="1" applyAlignment="1">
      <alignment horizontal="center"/>
    </xf>
    <xf numFmtId="5" fontId="15" fillId="0" borderId="5" xfId="2" applyNumberFormat="1" applyFont="1" applyFill="1" applyBorder="1" applyAlignment="1">
      <alignment horizontal="center"/>
    </xf>
    <xf numFmtId="5" fontId="15" fillId="0" borderId="19" xfId="2" applyNumberFormat="1" applyFont="1" applyFill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5" xfId="2" applyFont="1" applyBorder="1" applyAlignment="1" applyProtection="1">
      <alignment horizontal="left"/>
    </xf>
    <xf numFmtId="0" fontId="15" fillId="0" borderId="20" xfId="2" applyFont="1" applyBorder="1" applyAlignment="1">
      <alignment horizontal="left"/>
    </xf>
    <xf numFmtId="0" fontId="15" fillId="0" borderId="2" xfId="2" applyFont="1" applyBorder="1" applyAlignment="1">
      <alignment horizontal="left"/>
    </xf>
    <xf numFmtId="0" fontId="15" fillId="0" borderId="3" xfId="2" applyFont="1" applyBorder="1" applyAlignment="1">
      <alignment horizontal="left"/>
    </xf>
    <xf numFmtId="5" fontId="15" fillId="0" borderId="35" xfId="3" applyNumberFormat="1" applyFont="1" applyFill="1" applyBorder="1" applyAlignment="1" applyProtection="1">
      <alignment horizontal="left"/>
      <protection locked="0"/>
    </xf>
    <xf numFmtId="0" fontId="15" fillId="0" borderId="2" xfId="2" applyBorder="1" applyAlignment="1">
      <alignment horizontal="center"/>
    </xf>
    <xf numFmtId="49" fontId="15" fillId="0" borderId="8" xfId="2" applyNumberFormat="1" applyBorder="1" applyProtection="1">
      <protection locked="0"/>
    </xf>
    <xf numFmtId="164" fontId="15" fillId="0" borderId="12" xfId="3" applyNumberFormat="1" applyFont="1" applyFill="1" applyBorder="1" applyAlignment="1" applyProtection="1">
      <alignment horizontal="left"/>
      <protection locked="0"/>
    </xf>
    <xf numFmtId="164" fontId="15" fillId="0" borderId="35" xfId="3" applyNumberFormat="1" applyFont="1" applyFill="1" applyBorder="1" applyAlignment="1" applyProtection="1">
      <alignment horizontal="left"/>
      <protection locked="0"/>
    </xf>
    <xf numFmtId="0" fontId="15" fillId="0" borderId="37" xfId="2" applyFont="1" applyBorder="1" applyAlignment="1">
      <alignment horizontal="left"/>
    </xf>
    <xf numFmtId="5" fontId="15" fillId="0" borderId="7" xfId="2" applyNumberFormat="1" applyFont="1" applyFill="1" applyBorder="1" applyAlignment="1">
      <alignment horizontal="center"/>
    </xf>
    <xf numFmtId="5" fontId="15" fillId="0" borderId="8" xfId="2" applyNumberFormat="1" applyFont="1" applyFill="1" applyBorder="1" applyAlignment="1">
      <alignment horizontal="center"/>
    </xf>
    <xf numFmtId="5" fontId="15" fillId="0" borderId="36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49" fontId="15" fillId="0" borderId="5" xfId="2" applyNumberFormat="1" applyFont="1" applyBorder="1" applyAlignment="1" applyProtection="1">
      <protection locked="0"/>
    </xf>
    <xf numFmtId="164" fontId="15" fillId="0" borderId="7" xfId="2" applyNumberFormat="1" applyFont="1" applyFill="1" applyBorder="1" applyAlignment="1" applyProtection="1">
      <alignment horizontal="left"/>
      <protection locked="0"/>
    </xf>
    <xf numFmtId="164" fontId="15" fillId="0" borderId="8" xfId="2" applyNumberFormat="1" applyFont="1" applyFill="1" applyBorder="1" applyAlignment="1" applyProtection="1">
      <alignment horizontal="left"/>
      <protection locked="0"/>
    </xf>
    <xf numFmtId="164" fontId="15" fillId="0" borderId="7" xfId="3" applyNumberFormat="1" applyFont="1" applyFill="1" applyBorder="1" applyAlignment="1" applyProtection="1">
      <alignment horizontal="left"/>
      <protection locked="0"/>
    </xf>
    <xf numFmtId="164" fontId="15" fillId="0" borderId="8" xfId="3" applyNumberFormat="1" applyFont="1" applyFill="1" applyBorder="1" applyAlignment="1" applyProtection="1">
      <alignment horizontal="left"/>
      <protection locked="0"/>
    </xf>
    <xf numFmtId="164" fontId="15" fillId="0" borderId="36" xfId="3" applyNumberFormat="1" applyFont="1" applyFill="1" applyBorder="1" applyAlignment="1" applyProtection="1">
      <alignment horizontal="left"/>
      <protection locked="0"/>
    </xf>
    <xf numFmtId="0" fontId="15" fillId="0" borderId="37" xfId="2" applyFont="1" applyBorder="1" applyAlignment="1" applyProtection="1">
      <alignment horizontal="left"/>
    </xf>
    <xf numFmtId="0" fontId="15" fillId="0" borderId="0" xfId="2" applyFont="1" applyBorder="1" applyAlignment="1" applyProtection="1">
      <alignment horizontal="left"/>
    </xf>
    <xf numFmtId="5" fontId="15" fillId="0" borderId="1" xfId="2" applyNumberFormat="1" applyFont="1" applyFill="1" applyBorder="1" applyAlignment="1">
      <alignment horizontal="left"/>
    </xf>
    <xf numFmtId="5" fontId="15" fillId="0" borderId="2" xfId="2" applyNumberFormat="1" applyFont="1" applyFill="1" applyBorder="1" applyAlignment="1">
      <alignment horizontal="left"/>
    </xf>
    <xf numFmtId="5" fontId="15" fillId="0" borderId="21" xfId="2" applyNumberFormat="1" applyFont="1" applyFill="1" applyBorder="1" applyAlignment="1">
      <alignment horizontal="left"/>
    </xf>
    <xf numFmtId="0" fontId="15" fillId="0" borderId="34" xfId="2" applyFont="1" applyBorder="1" applyAlignment="1">
      <alignment horizontal="left" wrapText="1"/>
    </xf>
    <xf numFmtId="0" fontId="15" fillId="0" borderId="8" xfId="2" applyFont="1" applyBorder="1" applyAlignment="1">
      <alignment horizontal="left" wrapText="1"/>
    </xf>
    <xf numFmtId="0" fontId="15" fillId="0" borderId="9" xfId="2" applyFont="1" applyBorder="1" applyAlignment="1">
      <alignment horizontal="left" wrapText="1"/>
    </xf>
    <xf numFmtId="5" fontId="19" fillId="0" borderId="12" xfId="3" applyNumberFormat="1" applyFont="1" applyFill="1" applyBorder="1" applyAlignment="1" applyProtection="1">
      <alignment horizontal="left"/>
    </xf>
    <xf numFmtId="5" fontId="19" fillId="0" borderId="35" xfId="3" applyNumberFormat="1" applyFont="1" applyFill="1" applyBorder="1" applyAlignment="1" applyProtection="1">
      <alignment horizontal="left"/>
    </xf>
    <xf numFmtId="0" fontId="15" fillId="0" borderId="34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8" xfId="2" applyFont="1" applyBorder="1" applyAlignment="1" applyProtection="1">
      <alignment horizontal="center"/>
      <protection locked="0"/>
    </xf>
    <xf numFmtId="5" fontId="15" fillId="0" borderId="7" xfId="3" applyNumberFormat="1" applyFont="1" applyBorder="1" applyAlignment="1" applyProtection="1">
      <alignment horizontal="left"/>
    </xf>
    <xf numFmtId="5" fontId="15" fillId="0" borderId="8" xfId="3" applyNumberFormat="1" applyFont="1" applyBorder="1" applyAlignment="1" applyProtection="1">
      <alignment horizontal="left"/>
    </xf>
    <xf numFmtId="5" fontId="15" fillId="0" borderId="9" xfId="3" applyNumberFormat="1" applyFont="1" applyBorder="1" applyAlignment="1" applyProtection="1">
      <alignment horizontal="left"/>
    </xf>
    <xf numFmtId="5" fontId="15" fillId="0" borderId="36" xfId="3" applyNumberFormat="1" applyFont="1" applyBorder="1" applyAlignment="1" applyProtection="1">
      <alignment horizontal="left"/>
    </xf>
    <xf numFmtId="5" fontId="15" fillId="0" borderId="7" xfId="2" applyNumberFormat="1" applyBorder="1" applyAlignment="1" applyProtection="1">
      <alignment horizontal="left"/>
    </xf>
    <xf numFmtId="5" fontId="15" fillId="0" borderId="8" xfId="2" applyNumberFormat="1" applyBorder="1" applyAlignment="1" applyProtection="1">
      <alignment horizontal="left"/>
    </xf>
    <xf numFmtId="5" fontId="15" fillId="0" borderId="9" xfId="2" applyNumberFormat="1" applyBorder="1" applyAlignment="1" applyProtection="1">
      <alignment horizontal="left"/>
    </xf>
    <xf numFmtId="5" fontId="15" fillId="0" borderId="36" xfId="2" applyNumberFormat="1" applyBorder="1" applyAlignment="1" applyProtection="1">
      <alignment horizontal="left"/>
    </xf>
    <xf numFmtId="0" fontId="17" fillId="0" borderId="20" xfId="2" applyFont="1" applyBorder="1" applyAlignment="1">
      <alignment horizontal="left" vertical="top"/>
    </xf>
    <xf numFmtId="0" fontId="17" fillId="0" borderId="2" xfId="2" applyFont="1" applyBorder="1" applyAlignment="1">
      <alignment horizontal="left" vertical="top"/>
    </xf>
    <xf numFmtId="0" fontId="17" fillId="0" borderId="21" xfId="2" applyFont="1" applyBorder="1" applyAlignment="1">
      <alignment horizontal="left" vertical="top"/>
    </xf>
    <xf numFmtId="0" fontId="15" fillId="0" borderId="22" xfId="2" applyBorder="1" applyAlignment="1" applyProtection="1">
      <alignment horizontal="left"/>
      <protection locked="0"/>
    </xf>
    <xf numFmtId="0" fontId="15" fillId="0" borderId="23" xfId="2" applyBorder="1" applyAlignment="1" applyProtection="1">
      <alignment horizontal="left"/>
      <protection locked="0"/>
    </xf>
    <xf numFmtId="0" fontId="15" fillId="0" borderId="26" xfId="2" applyBorder="1" applyAlignment="1" applyProtection="1">
      <alignment horizontal="left"/>
      <protection locked="0"/>
    </xf>
    <xf numFmtId="0" fontId="15" fillId="0" borderId="8" xfId="2" applyFont="1" applyBorder="1" applyAlignment="1" applyProtection="1">
      <alignment horizontal="right"/>
      <protection locked="0"/>
    </xf>
    <xf numFmtId="5" fontId="15" fillId="0" borderId="12" xfId="3" applyNumberFormat="1" applyFont="1" applyBorder="1" applyAlignment="1" applyProtection="1">
      <alignment horizontal="left"/>
    </xf>
    <xf numFmtId="5" fontId="15" fillId="0" borderId="35" xfId="3" applyNumberFormat="1" applyFont="1" applyBorder="1" applyAlignment="1" applyProtection="1">
      <alignment horizontal="left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5"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38100</xdr:rowOff>
        </xdr:from>
        <xdr:to>
          <xdr:col>12</xdr:col>
          <xdr:colOff>142875</xdr:colOff>
          <xdr:row>48</xdr:row>
          <xdr:rowOff>152400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29935</xdr:colOff>
      <xdr:row>0</xdr:row>
      <xdr:rowOff>54429</xdr:rowOff>
    </xdr:from>
    <xdr:ext cx="457540" cy="454138"/>
    <xdr:pic>
      <xdr:nvPicPr>
        <xdr:cNvPr id="2" name="Picture 1" descr="ITD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60" y="54429"/>
          <a:ext cx="457540" cy="454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47625</xdr:rowOff>
        </xdr:from>
        <xdr:to>
          <xdr:col>3</xdr:col>
          <xdr:colOff>85725</xdr:colOff>
          <xdr:row>23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95250</xdr:rowOff>
        </xdr:from>
        <xdr:to>
          <xdr:col>3</xdr:col>
          <xdr:colOff>85725</xdr:colOff>
          <xdr:row>25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47625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47625</xdr:rowOff>
        </xdr:from>
        <xdr:to>
          <xdr:col>13</xdr:col>
          <xdr:colOff>133350</xdr:colOff>
          <xdr:row>15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47625</xdr:rowOff>
        </xdr:from>
        <xdr:to>
          <xdr:col>17</xdr:col>
          <xdr:colOff>104775</xdr:colOff>
          <xdr:row>15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</xdr:row>
          <xdr:rowOff>47625</xdr:rowOff>
        </xdr:from>
        <xdr:to>
          <xdr:col>21</xdr:col>
          <xdr:colOff>104775</xdr:colOff>
          <xdr:row>15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47625</xdr:rowOff>
        </xdr:from>
        <xdr:to>
          <xdr:col>9</xdr:col>
          <xdr:colOff>114300</xdr:colOff>
          <xdr:row>21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47625</xdr:rowOff>
        </xdr:from>
        <xdr:to>
          <xdr:col>12</xdr:col>
          <xdr:colOff>114300</xdr:colOff>
          <xdr:row>21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zoomScale="130" zoomScaleNormal="130" workbookViewId="0">
      <selection sqref="A1:I1"/>
    </sheetView>
  </sheetViews>
  <sheetFormatPr defaultRowHeight="15" x14ac:dyDescent="0.25"/>
  <cols>
    <col min="1" max="9" width="10" customWidth="1"/>
  </cols>
  <sheetData>
    <row r="1" spans="1:9" ht="18.75" x14ac:dyDescent="0.25">
      <c r="A1" s="93" t="s">
        <v>48</v>
      </c>
      <c r="B1" s="93"/>
      <c r="C1" s="93"/>
      <c r="D1" s="93"/>
      <c r="E1" s="93"/>
      <c r="F1" s="93"/>
      <c r="G1" s="93"/>
      <c r="H1" s="93"/>
      <c r="I1" s="93"/>
    </row>
    <row r="2" spans="1:9" ht="18.75" x14ac:dyDescent="0.25">
      <c r="A2" s="94" t="s">
        <v>109</v>
      </c>
      <c r="B2" s="94"/>
      <c r="C2" s="94"/>
      <c r="D2" s="94"/>
      <c r="E2" s="94"/>
      <c r="F2" s="94"/>
      <c r="G2" s="94"/>
      <c r="H2" s="94"/>
      <c r="I2" s="94"/>
    </row>
    <row r="3" spans="1:9" ht="18.75" customHeight="1" x14ac:dyDescent="0.25">
      <c r="A3" s="95" t="s">
        <v>135</v>
      </c>
      <c r="B3" s="95"/>
      <c r="C3" s="95"/>
      <c r="D3" s="95"/>
      <c r="E3" s="95"/>
      <c r="F3" s="95"/>
      <c r="G3" s="95"/>
      <c r="H3" s="95"/>
      <c r="I3" s="95"/>
    </row>
    <row r="4" spans="1:9" ht="23.25" x14ac:dyDescent="0.35">
      <c r="A4" s="96"/>
      <c r="B4" s="96"/>
      <c r="C4" s="96"/>
      <c r="D4" s="96"/>
      <c r="E4" s="96"/>
      <c r="F4" s="96"/>
      <c r="G4" s="96"/>
      <c r="H4" s="96"/>
      <c r="I4" s="96"/>
    </row>
    <row r="5" spans="1:9" ht="59.25" customHeight="1" x14ac:dyDescent="0.25">
      <c r="A5" s="75" t="s">
        <v>17</v>
      </c>
      <c r="B5" s="76"/>
      <c r="C5" s="76"/>
      <c r="D5" s="76"/>
      <c r="E5" s="76"/>
      <c r="F5" s="76"/>
      <c r="G5" s="76"/>
      <c r="H5" s="76"/>
      <c r="I5" s="77"/>
    </row>
    <row r="6" spans="1:9" x14ac:dyDescent="0.25">
      <c r="B6" s="6"/>
    </row>
    <row r="7" spans="1:9" ht="15.75" customHeight="1" x14ac:dyDescent="0.25">
      <c r="A7" s="81" t="s">
        <v>106</v>
      </c>
      <c r="B7" s="81"/>
      <c r="C7" s="81"/>
      <c r="D7" s="81"/>
      <c r="E7" s="81"/>
      <c r="F7" s="81"/>
      <c r="G7" s="81"/>
      <c r="H7" s="81"/>
      <c r="I7" s="81"/>
    </row>
    <row r="9" spans="1:9" ht="17.25" x14ac:dyDescent="0.3">
      <c r="A9" s="99" t="s">
        <v>110</v>
      </c>
      <c r="B9" s="99"/>
      <c r="C9" s="99"/>
      <c r="D9" s="99"/>
      <c r="E9" s="99"/>
      <c r="F9" s="99"/>
      <c r="G9" s="99"/>
      <c r="H9" s="99"/>
      <c r="I9" s="99"/>
    </row>
    <row r="10" spans="1:9" ht="30" customHeight="1" x14ac:dyDescent="0.25">
      <c r="A10" s="82" t="s">
        <v>23</v>
      </c>
      <c r="B10" s="82"/>
      <c r="C10" s="82"/>
      <c r="D10" s="82"/>
      <c r="E10" s="82"/>
      <c r="F10" s="82"/>
      <c r="G10" s="82"/>
      <c r="H10" s="82"/>
      <c r="I10" s="82"/>
    </row>
    <row r="12" spans="1:9" ht="105" customHeight="1" x14ac:dyDescent="0.25">
      <c r="A12" s="75" t="s">
        <v>133</v>
      </c>
      <c r="B12" s="76"/>
      <c r="C12" s="76"/>
      <c r="D12" s="76"/>
      <c r="E12" s="76"/>
      <c r="F12" s="76"/>
      <c r="G12" s="76"/>
      <c r="H12" s="76"/>
      <c r="I12" s="77"/>
    </row>
    <row r="13" spans="1:9" ht="1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 customHeight="1" x14ac:dyDescent="0.25">
      <c r="A14" s="8" t="s">
        <v>19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</row>
    <row r="16" spans="1:9" x14ac:dyDescent="0.25">
      <c r="A16" s="103" t="s">
        <v>10</v>
      </c>
      <c r="B16" s="97"/>
      <c r="C16" s="97" t="s">
        <v>8</v>
      </c>
      <c r="D16" s="97"/>
      <c r="E16" s="97" t="s">
        <v>7</v>
      </c>
      <c r="F16" s="97"/>
      <c r="G16" s="97" t="s">
        <v>9</v>
      </c>
      <c r="H16" s="97"/>
      <c r="I16" s="98"/>
    </row>
    <row r="17" spans="1:9" x14ac:dyDescent="0.25">
      <c r="A17" s="100" t="s">
        <v>1</v>
      </c>
      <c r="B17" s="101"/>
      <c r="C17" s="101"/>
      <c r="D17" s="101"/>
      <c r="E17" s="101"/>
      <c r="F17" s="101"/>
      <c r="G17" s="101"/>
      <c r="H17" s="101"/>
      <c r="I17" s="102"/>
    </row>
    <row r="18" spans="1:9" x14ac:dyDescent="0.25">
      <c r="A18" s="103" t="s">
        <v>10</v>
      </c>
      <c r="B18" s="97"/>
      <c r="C18" s="97" t="s">
        <v>8</v>
      </c>
      <c r="D18" s="97"/>
      <c r="E18" s="97" t="s">
        <v>7</v>
      </c>
      <c r="F18" s="97"/>
      <c r="G18" s="97" t="s">
        <v>9</v>
      </c>
      <c r="H18" s="97"/>
      <c r="I18" s="98"/>
    </row>
    <row r="19" spans="1:9" x14ac:dyDescent="0.25">
      <c r="A19" s="100" t="s">
        <v>2</v>
      </c>
      <c r="B19" s="101"/>
      <c r="C19" s="101"/>
      <c r="D19" s="101"/>
      <c r="E19" s="101"/>
      <c r="F19" s="101"/>
      <c r="G19" s="101"/>
      <c r="H19" s="101"/>
      <c r="I19" s="102"/>
    </row>
    <row r="20" spans="1:9" x14ac:dyDescent="0.25">
      <c r="A20" s="103" t="s">
        <v>10</v>
      </c>
      <c r="B20" s="97"/>
      <c r="C20" s="97" t="s">
        <v>8</v>
      </c>
      <c r="D20" s="97"/>
      <c r="E20" s="97" t="s">
        <v>7</v>
      </c>
      <c r="F20" s="97"/>
      <c r="G20" s="97" t="s">
        <v>9</v>
      </c>
      <c r="H20" s="97"/>
      <c r="I20" s="98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s="21" customFormat="1" x14ac:dyDescent="0.25">
      <c r="A22" s="80" t="s">
        <v>108</v>
      </c>
      <c r="B22" s="80"/>
      <c r="C22" s="80"/>
      <c r="D22" s="80"/>
      <c r="E22" s="80"/>
      <c r="F22" s="80"/>
      <c r="G22" s="80"/>
      <c r="H22" s="80"/>
      <c r="I22" s="80"/>
    </row>
    <row r="24" spans="1:9" ht="135" customHeight="1" x14ac:dyDescent="0.25">
      <c r="A24" s="75" t="s">
        <v>132</v>
      </c>
      <c r="B24" s="76"/>
      <c r="C24" s="76"/>
      <c r="D24" s="76"/>
      <c r="E24" s="76"/>
      <c r="F24" s="76"/>
      <c r="G24" s="76"/>
      <c r="H24" s="76"/>
      <c r="I24" s="77"/>
    </row>
    <row r="25" spans="1:9" ht="15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05" customHeight="1" x14ac:dyDescent="0.25">
      <c r="A26" s="75" t="s">
        <v>114</v>
      </c>
      <c r="B26" s="76"/>
      <c r="C26" s="76"/>
      <c r="D26" s="76"/>
      <c r="E26" s="76"/>
      <c r="F26" s="76"/>
      <c r="G26" s="76"/>
      <c r="H26" s="76"/>
      <c r="I26" s="77"/>
    </row>
    <row r="27" spans="1:9" ht="15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30" customHeight="1" x14ac:dyDescent="0.25">
      <c r="A28" s="92" t="s">
        <v>16</v>
      </c>
      <c r="B28" s="92"/>
      <c r="C28" s="92"/>
      <c r="D28" s="92"/>
      <c r="E28" s="92"/>
      <c r="F28" s="92"/>
      <c r="G28" s="92"/>
      <c r="H28" s="92"/>
      <c r="I28" s="92"/>
    </row>
    <row r="29" spans="1:9" ht="15" customHeight="1" x14ac:dyDescent="0.25">
      <c r="A29" s="75" t="s">
        <v>15</v>
      </c>
      <c r="B29" s="76"/>
      <c r="C29" s="76"/>
      <c r="D29" s="76"/>
      <c r="E29" s="77"/>
      <c r="F29" s="114" t="s">
        <v>6</v>
      </c>
      <c r="G29" s="114"/>
      <c r="H29" s="114"/>
      <c r="I29" s="115"/>
    </row>
    <row r="30" spans="1:9" x14ac:dyDescent="0.25">
      <c r="A30" s="116" t="s">
        <v>0</v>
      </c>
      <c r="B30" s="117"/>
      <c r="C30" s="117"/>
      <c r="D30" s="117"/>
      <c r="E30" s="118"/>
      <c r="F30" s="83"/>
      <c r="G30" s="84"/>
      <c r="H30" s="84"/>
      <c r="I30" s="85"/>
    </row>
    <row r="31" spans="1:9" x14ac:dyDescent="0.25">
      <c r="A31" s="119"/>
      <c r="B31" s="120"/>
      <c r="C31" s="120"/>
      <c r="D31" s="120"/>
      <c r="E31" s="121"/>
      <c r="F31" s="86"/>
      <c r="G31" s="87"/>
      <c r="H31" s="87"/>
      <c r="I31" s="88"/>
    </row>
    <row r="32" spans="1:9" x14ac:dyDescent="0.25">
      <c r="A32" s="122"/>
      <c r="B32" s="123"/>
      <c r="C32" s="123"/>
      <c r="D32" s="123"/>
      <c r="E32" s="124"/>
      <c r="F32" s="89"/>
      <c r="G32" s="90"/>
      <c r="H32" s="90"/>
      <c r="I32" s="91"/>
    </row>
    <row r="33" spans="1:12" x14ac:dyDescent="0.25">
      <c r="A33" s="83" t="s">
        <v>1</v>
      </c>
      <c r="B33" s="84"/>
      <c r="C33" s="84"/>
      <c r="D33" s="84"/>
      <c r="E33" s="85"/>
      <c r="F33" s="83"/>
      <c r="G33" s="84"/>
      <c r="H33" s="84"/>
      <c r="I33" s="85"/>
    </row>
    <row r="34" spans="1:12" x14ac:dyDescent="0.25">
      <c r="A34" s="86"/>
      <c r="B34" s="87"/>
      <c r="C34" s="87"/>
      <c r="D34" s="87"/>
      <c r="E34" s="88"/>
      <c r="F34" s="86"/>
      <c r="G34" s="87"/>
      <c r="H34" s="87"/>
      <c r="I34" s="88"/>
    </row>
    <row r="35" spans="1:12" x14ac:dyDescent="0.25">
      <c r="A35" s="89"/>
      <c r="B35" s="90"/>
      <c r="C35" s="90"/>
      <c r="D35" s="90"/>
      <c r="E35" s="91"/>
      <c r="F35" s="89"/>
      <c r="G35" s="90"/>
      <c r="H35" s="90"/>
      <c r="I35" s="91"/>
    </row>
    <row r="36" spans="1:12" x14ac:dyDescent="0.25">
      <c r="A36" s="104" t="s">
        <v>2</v>
      </c>
      <c r="B36" s="105"/>
      <c r="C36" s="105"/>
      <c r="D36" s="105"/>
      <c r="E36" s="106"/>
      <c r="F36" s="83"/>
      <c r="G36" s="84"/>
      <c r="H36" s="84"/>
      <c r="I36" s="85"/>
    </row>
    <row r="37" spans="1:12" x14ac:dyDescent="0.25">
      <c r="A37" s="107"/>
      <c r="B37" s="108"/>
      <c r="C37" s="108"/>
      <c r="D37" s="108"/>
      <c r="E37" s="109"/>
      <c r="F37" s="86"/>
      <c r="G37" s="87"/>
      <c r="H37" s="87"/>
      <c r="I37" s="88"/>
    </row>
    <row r="38" spans="1:12" x14ac:dyDescent="0.25">
      <c r="A38" s="110"/>
      <c r="B38" s="111"/>
      <c r="C38" s="111"/>
      <c r="D38" s="111"/>
      <c r="E38" s="112"/>
      <c r="F38" s="89"/>
      <c r="G38" s="90"/>
      <c r="H38" s="90"/>
      <c r="I38" s="91"/>
    </row>
    <row r="39" spans="1:12" x14ac:dyDescent="0.25">
      <c r="A39" s="9"/>
      <c r="B39" s="9"/>
      <c r="C39" s="9"/>
      <c r="D39" s="9"/>
      <c r="E39" s="9"/>
    </row>
    <row r="40" spans="1:12" ht="17.25" x14ac:dyDescent="0.3">
      <c r="A40" s="70" t="s">
        <v>111</v>
      </c>
      <c r="B40" s="70"/>
      <c r="C40" s="70"/>
      <c r="D40" s="70"/>
      <c r="E40" s="70"/>
      <c r="F40" s="70"/>
      <c r="G40" s="70"/>
      <c r="H40" s="70"/>
      <c r="I40" s="70"/>
    </row>
    <row r="41" spans="1:12" ht="30" customHeight="1" x14ac:dyDescent="0.25">
      <c r="A41" s="113" t="s">
        <v>24</v>
      </c>
      <c r="B41" s="113"/>
      <c r="C41" s="113"/>
      <c r="D41" s="113"/>
      <c r="E41" s="113"/>
      <c r="F41" s="113"/>
      <c r="G41" s="113"/>
      <c r="H41" s="113"/>
      <c r="I41" s="113"/>
    </row>
    <row r="42" spans="1:12" ht="75" customHeight="1" x14ac:dyDescent="0.25">
      <c r="A42" s="75" t="s">
        <v>3</v>
      </c>
      <c r="B42" s="76"/>
      <c r="C42" s="76"/>
      <c r="D42" s="76"/>
      <c r="E42" s="76"/>
      <c r="F42" s="76"/>
      <c r="G42" s="76"/>
      <c r="H42" s="76"/>
      <c r="I42" s="77"/>
    </row>
    <row r="44" spans="1:12" ht="17.25" x14ac:dyDescent="0.3">
      <c r="A44" s="70" t="s">
        <v>112</v>
      </c>
      <c r="B44" s="70"/>
      <c r="C44" s="70"/>
      <c r="D44" s="70"/>
      <c r="E44" s="70"/>
      <c r="F44" s="70"/>
      <c r="G44" s="70"/>
      <c r="H44" s="70"/>
      <c r="I44" s="70"/>
    </row>
    <row r="45" spans="1:12" ht="30" customHeight="1" x14ac:dyDescent="0.25">
      <c r="A45" s="82" t="s">
        <v>4</v>
      </c>
      <c r="B45" s="82"/>
      <c r="C45" s="82"/>
      <c r="D45" s="82"/>
      <c r="E45" s="82"/>
      <c r="F45" s="82"/>
      <c r="G45" s="82"/>
      <c r="H45" s="82"/>
      <c r="I45" s="82"/>
      <c r="J45" s="2"/>
      <c r="K45" s="2"/>
      <c r="L45" s="2"/>
    </row>
    <row r="46" spans="1:12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</row>
    <row r="47" spans="1:12" ht="105" customHeight="1" x14ac:dyDescent="0.25">
      <c r="A47" s="75" t="s">
        <v>120</v>
      </c>
      <c r="B47" s="76"/>
      <c r="C47" s="76"/>
      <c r="D47" s="76"/>
      <c r="E47" s="76"/>
      <c r="F47" s="76"/>
      <c r="G47" s="76"/>
      <c r="H47" s="76"/>
      <c r="I47" s="77"/>
    </row>
    <row r="49" spans="1:9" ht="17.25" x14ac:dyDescent="0.3">
      <c r="A49" s="70" t="s">
        <v>113</v>
      </c>
      <c r="B49" s="70"/>
      <c r="C49" s="70"/>
      <c r="D49" s="70"/>
      <c r="E49" s="70"/>
      <c r="F49" s="70"/>
      <c r="G49" s="70"/>
      <c r="H49" s="70"/>
      <c r="I49" s="70"/>
    </row>
    <row r="50" spans="1:9" x14ac:dyDescent="0.25">
      <c r="A50" s="1" t="s">
        <v>123</v>
      </c>
    </row>
    <row r="51" spans="1:9" x14ac:dyDescent="0.25">
      <c r="A51" s="1"/>
    </row>
    <row r="52" spans="1:9" x14ac:dyDescent="0.25">
      <c r="A52" s="81" t="s">
        <v>107</v>
      </c>
      <c r="B52" s="81"/>
      <c r="C52" s="81"/>
      <c r="D52" s="81"/>
      <c r="E52" s="81"/>
      <c r="F52" s="81"/>
      <c r="G52" s="81"/>
      <c r="H52" s="81"/>
      <c r="I52" s="81"/>
    </row>
    <row r="54" spans="1:9" ht="75" customHeight="1" x14ac:dyDescent="0.25">
      <c r="A54" s="75" t="s">
        <v>5</v>
      </c>
      <c r="B54" s="76"/>
      <c r="C54" s="76"/>
      <c r="D54" s="76"/>
      <c r="E54" s="76"/>
      <c r="F54" s="76"/>
      <c r="G54" s="76"/>
      <c r="H54" s="76"/>
      <c r="I54" s="77"/>
    </row>
    <row r="55" spans="1:9" ht="15" customHeight="1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75" customHeight="1" x14ac:dyDescent="0.25">
      <c r="A56" s="75" t="s">
        <v>134</v>
      </c>
      <c r="B56" s="76"/>
      <c r="C56" s="76"/>
      <c r="D56" s="76"/>
      <c r="E56" s="76"/>
      <c r="F56" s="76"/>
      <c r="G56" s="76"/>
      <c r="H56" s="76"/>
      <c r="I56" s="77"/>
    </row>
    <row r="58" spans="1:9" ht="86.25" customHeight="1" x14ac:dyDescent="0.25">
      <c r="A58" s="75" t="s">
        <v>122</v>
      </c>
      <c r="B58" s="76"/>
      <c r="C58" s="76"/>
      <c r="D58" s="76"/>
      <c r="E58" s="76"/>
      <c r="F58" s="76"/>
      <c r="G58" s="76"/>
      <c r="H58" s="76"/>
      <c r="I58" s="77"/>
    </row>
    <row r="60" spans="1:9" ht="19.5" x14ac:dyDescent="0.25">
      <c r="A60" s="78" t="s">
        <v>121</v>
      </c>
      <c r="B60" s="78"/>
      <c r="C60" s="78"/>
      <c r="D60" s="78"/>
      <c r="E60" s="78"/>
      <c r="F60" s="78"/>
      <c r="G60" s="78"/>
      <c r="H60" s="78"/>
      <c r="I60" s="78"/>
    </row>
    <row r="61" spans="1:9" x14ac:dyDescent="0.25">
      <c r="A61" s="5"/>
    </row>
    <row r="62" spans="1:9" ht="17.25" x14ac:dyDescent="0.25">
      <c r="A62" s="79" t="s">
        <v>119</v>
      </c>
      <c r="B62" s="79"/>
      <c r="C62" s="79"/>
      <c r="D62" s="79"/>
      <c r="E62" s="79"/>
      <c r="F62" s="79"/>
      <c r="G62" s="79"/>
      <c r="H62" s="79"/>
      <c r="I62" s="79"/>
    </row>
    <row r="63" spans="1:9" ht="30" customHeight="1" x14ac:dyDescent="0.25">
      <c r="A63" s="71" t="s">
        <v>137</v>
      </c>
      <c r="B63" s="71"/>
      <c r="C63" s="71"/>
      <c r="D63" s="71"/>
      <c r="E63" s="71"/>
      <c r="F63" s="71"/>
      <c r="G63" s="71"/>
      <c r="H63" s="71"/>
      <c r="I63" s="71"/>
    </row>
    <row r="64" spans="1:9" ht="30" customHeight="1" x14ac:dyDescent="0.25">
      <c r="A64" s="72" t="s">
        <v>128</v>
      </c>
      <c r="B64" s="72"/>
      <c r="C64" s="72"/>
      <c r="D64" s="72"/>
      <c r="E64" s="72"/>
      <c r="F64" s="72"/>
      <c r="G64" s="72"/>
      <c r="H64" s="72"/>
      <c r="I64" s="72"/>
    </row>
    <row r="65" spans="1:9" ht="15" customHeight="1" x14ac:dyDescent="0.25">
      <c r="A65" s="72" t="s">
        <v>20</v>
      </c>
      <c r="B65" s="72"/>
      <c r="C65" s="72"/>
      <c r="D65" s="72"/>
      <c r="E65" s="72"/>
      <c r="F65" s="72"/>
      <c r="G65" s="72"/>
      <c r="H65" s="72"/>
      <c r="I65" s="72"/>
    </row>
    <row r="66" spans="1:9" ht="15" customHeight="1" x14ac:dyDescent="0.25">
      <c r="A66" s="69" t="s">
        <v>18</v>
      </c>
      <c r="B66" s="69"/>
      <c r="C66" s="69"/>
      <c r="D66" s="69"/>
      <c r="E66" s="69"/>
      <c r="F66" s="69"/>
      <c r="G66" s="69"/>
      <c r="H66" s="69"/>
      <c r="I66" s="69"/>
    </row>
    <row r="67" spans="1:9" ht="15" customHeight="1" x14ac:dyDescent="0.25">
      <c r="A67" s="69" t="s">
        <v>21</v>
      </c>
      <c r="B67" s="69"/>
      <c r="C67" s="69"/>
      <c r="D67" s="69"/>
      <c r="E67" s="69"/>
      <c r="F67" s="69"/>
      <c r="G67" s="69"/>
      <c r="H67" s="69"/>
      <c r="I67" s="69"/>
    </row>
    <row r="68" spans="1:9" x14ac:dyDescent="0.25">
      <c r="A68" s="66" t="s">
        <v>124</v>
      </c>
      <c r="B68" s="66"/>
      <c r="C68" s="66"/>
      <c r="D68" s="66"/>
      <c r="E68" s="66"/>
      <c r="F68" s="66"/>
      <c r="G68" s="66"/>
      <c r="H68" s="66"/>
      <c r="I68" s="66"/>
    </row>
    <row r="70" spans="1:9" ht="30" customHeight="1" x14ac:dyDescent="0.25">
      <c r="A70" s="72" t="s">
        <v>22</v>
      </c>
      <c r="B70" s="72"/>
      <c r="C70" s="72"/>
      <c r="D70" s="72"/>
      <c r="E70" s="72"/>
      <c r="F70" s="72"/>
      <c r="G70" s="72"/>
      <c r="H70" s="72"/>
      <c r="I70" s="72"/>
    </row>
    <row r="71" spans="1:9" x14ac:dyDescent="0.25">
      <c r="A71" s="66" t="s">
        <v>11</v>
      </c>
      <c r="B71" s="66"/>
      <c r="C71" s="66"/>
      <c r="D71" s="66"/>
      <c r="E71" s="66"/>
      <c r="F71" s="66"/>
      <c r="G71" s="66"/>
      <c r="H71" s="66"/>
      <c r="I71" s="66"/>
    </row>
    <row r="72" spans="1:9" x14ac:dyDescent="0.25">
      <c r="A72" s="66" t="s">
        <v>12</v>
      </c>
      <c r="B72" s="66"/>
      <c r="C72" s="66"/>
      <c r="D72" s="66"/>
      <c r="E72" s="66"/>
      <c r="F72" s="66"/>
      <c r="G72" s="66"/>
      <c r="H72" s="66"/>
      <c r="I72" s="66"/>
    </row>
    <row r="73" spans="1:9" x14ac:dyDescent="0.25">
      <c r="A73" s="66" t="s">
        <v>14</v>
      </c>
      <c r="B73" s="66"/>
      <c r="C73" s="66"/>
      <c r="D73" s="66"/>
      <c r="E73" s="66"/>
      <c r="F73" s="66"/>
      <c r="G73" s="66"/>
      <c r="H73" s="66"/>
      <c r="I73" s="66"/>
    </row>
    <row r="74" spans="1:9" x14ac:dyDescent="0.25">
      <c r="A74" s="66" t="s">
        <v>13</v>
      </c>
      <c r="B74" s="66"/>
      <c r="C74" s="66"/>
      <c r="D74" s="66"/>
      <c r="E74" s="66"/>
      <c r="F74" s="66"/>
      <c r="G74" s="66"/>
      <c r="H74" s="66"/>
      <c r="I74" s="66"/>
    </row>
    <row r="76" spans="1:9" ht="45" customHeight="1" x14ac:dyDescent="0.25">
      <c r="A76" s="72" t="s">
        <v>125</v>
      </c>
      <c r="B76" s="72"/>
      <c r="C76" s="72"/>
      <c r="D76" s="72"/>
      <c r="E76" s="72"/>
      <c r="F76" s="72"/>
      <c r="G76" s="72"/>
      <c r="H76" s="72"/>
      <c r="I76" s="72"/>
    </row>
    <row r="78" spans="1:9" ht="17.25" x14ac:dyDescent="0.3">
      <c r="A78" s="70" t="s">
        <v>118</v>
      </c>
      <c r="B78" s="70"/>
      <c r="C78" s="70"/>
      <c r="D78" s="70"/>
      <c r="E78" s="70"/>
      <c r="F78" s="70"/>
      <c r="G78" s="70"/>
      <c r="H78" s="70"/>
      <c r="I78" s="70"/>
    </row>
    <row r="79" spans="1:9" ht="30" customHeight="1" x14ac:dyDescent="0.25">
      <c r="A79" s="72" t="s">
        <v>25</v>
      </c>
      <c r="B79" s="72"/>
      <c r="C79" s="72"/>
      <c r="D79" s="72"/>
      <c r="E79" s="72"/>
      <c r="F79" s="72"/>
      <c r="G79" s="72"/>
      <c r="H79" s="72"/>
      <c r="I79" s="72"/>
    </row>
    <row r="81" spans="1:9" ht="17.25" customHeight="1" x14ac:dyDescent="0.3">
      <c r="A81" s="70" t="s">
        <v>117</v>
      </c>
      <c r="B81" s="70"/>
      <c r="C81" s="70"/>
      <c r="D81" s="70"/>
      <c r="E81" s="70"/>
      <c r="F81" s="70"/>
      <c r="G81" s="70"/>
      <c r="H81" s="70"/>
      <c r="I81" s="70"/>
    </row>
    <row r="82" spans="1:9" ht="30" customHeight="1" x14ac:dyDescent="0.25">
      <c r="A82" s="73" t="s">
        <v>26</v>
      </c>
      <c r="B82" s="73"/>
      <c r="C82" s="73"/>
      <c r="D82" s="73"/>
      <c r="E82" s="73"/>
      <c r="F82" s="73"/>
      <c r="G82" s="73"/>
      <c r="H82" s="73"/>
      <c r="I82" s="73"/>
    </row>
    <row r="83" spans="1:9" ht="45" customHeight="1" x14ac:dyDescent="0.25">
      <c r="A83" s="69" t="s">
        <v>129</v>
      </c>
      <c r="B83" s="69"/>
      <c r="C83" s="69"/>
      <c r="D83" s="69"/>
      <c r="E83" s="69"/>
      <c r="F83" s="69"/>
      <c r="G83" s="69"/>
      <c r="H83" s="69"/>
      <c r="I83" s="69"/>
    </row>
    <row r="84" spans="1:9" ht="30" customHeight="1" x14ac:dyDescent="0.25">
      <c r="A84" s="69" t="s">
        <v>130</v>
      </c>
      <c r="B84" s="69"/>
      <c r="C84" s="69"/>
      <c r="D84" s="69"/>
      <c r="E84" s="69"/>
      <c r="F84" s="69"/>
      <c r="G84" s="69"/>
      <c r="H84" s="69"/>
      <c r="I84" s="69"/>
    </row>
    <row r="86" spans="1:9" ht="17.25" x14ac:dyDescent="0.3">
      <c r="A86" s="70" t="s">
        <v>116</v>
      </c>
      <c r="B86" s="70"/>
      <c r="C86" s="70"/>
      <c r="D86" s="70"/>
      <c r="E86" s="70"/>
      <c r="F86" s="70"/>
      <c r="G86" s="70"/>
      <c r="H86" s="70"/>
      <c r="I86" s="70"/>
    </row>
    <row r="87" spans="1:9" ht="30" customHeight="1" x14ac:dyDescent="0.25">
      <c r="A87" s="71" t="s">
        <v>126</v>
      </c>
      <c r="B87" s="71"/>
      <c r="C87" s="71"/>
      <c r="D87" s="71"/>
      <c r="E87" s="71"/>
      <c r="F87" s="71"/>
      <c r="G87" s="71"/>
      <c r="H87" s="71"/>
      <c r="I87" s="71"/>
    </row>
    <row r="88" spans="1:9" ht="30" customHeight="1" x14ac:dyDescent="0.25">
      <c r="A88" s="69" t="s">
        <v>131</v>
      </c>
      <c r="B88" s="69"/>
      <c r="C88" s="69"/>
      <c r="D88" s="69"/>
      <c r="E88" s="69"/>
      <c r="F88" s="69"/>
      <c r="G88" s="69"/>
      <c r="H88" s="69"/>
      <c r="I88" s="69"/>
    </row>
    <row r="89" spans="1:9" x14ac:dyDescent="0.25">
      <c r="A89" s="4"/>
    </row>
    <row r="90" spans="1:9" ht="17.25" x14ac:dyDescent="0.3">
      <c r="A90" s="74" t="s">
        <v>115</v>
      </c>
      <c r="B90" s="74"/>
      <c r="C90" s="74"/>
      <c r="D90" s="74"/>
      <c r="E90" s="74"/>
      <c r="F90" s="74"/>
      <c r="G90" s="74"/>
      <c r="H90" s="74"/>
      <c r="I90" s="74"/>
    </row>
    <row r="91" spans="1:9" x14ac:dyDescent="0.25">
      <c r="A91" s="69" t="s">
        <v>136</v>
      </c>
      <c r="B91" s="69"/>
      <c r="C91" s="69"/>
      <c r="D91" s="69"/>
      <c r="E91" s="69"/>
      <c r="F91" s="69"/>
      <c r="G91" s="69"/>
      <c r="H91" s="69"/>
      <c r="I91" s="69"/>
    </row>
    <row r="92" spans="1:9" x14ac:dyDescent="0.25">
      <c r="A92" s="69"/>
      <c r="B92" s="69"/>
      <c r="C92" s="69"/>
      <c r="D92" s="69"/>
      <c r="E92" s="69"/>
      <c r="F92" s="69"/>
      <c r="G92" s="69"/>
      <c r="H92" s="69"/>
      <c r="I92" s="69"/>
    </row>
    <row r="93" spans="1:9" x14ac:dyDescent="0.2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 x14ac:dyDescent="0.25">
      <c r="A94" s="68" t="s">
        <v>50</v>
      </c>
      <c r="B94" s="68"/>
      <c r="C94" s="68"/>
      <c r="D94" s="68"/>
      <c r="E94" s="68"/>
      <c r="F94" s="68"/>
      <c r="G94" s="68"/>
      <c r="H94" s="68"/>
      <c r="I94" s="68"/>
    </row>
    <row r="95" spans="1:9" x14ac:dyDescent="0.25">
      <c r="A95" s="67" t="s">
        <v>49</v>
      </c>
      <c r="B95" s="67"/>
      <c r="C95" s="67"/>
      <c r="D95" s="67"/>
      <c r="E95" s="67"/>
      <c r="F95" s="67"/>
      <c r="G95" s="67"/>
      <c r="H95" s="67"/>
      <c r="I95" s="67"/>
    </row>
    <row r="96" spans="1:9" x14ac:dyDescent="0.25">
      <c r="A96" s="67" t="s">
        <v>51</v>
      </c>
      <c r="B96" s="67"/>
      <c r="C96" s="67"/>
      <c r="D96" s="67"/>
      <c r="E96" s="67"/>
      <c r="F96" s="67"/>
      <c r="G96" s="67"/>
      <c r="H96" s="67"/>
      <c r="I96" s="67"/>
    </row>
    <row r="97" spans="1:9" x14ac:dyDescent="0.25">
      <c r="A97" s="67" t="s">
        <v>127</v>
      </c>
      <c r="B97" s="67"/>
      <c r="C97" s="67"/>
      <c r="D97" s="67"/>
      <c r="E97" s="67"/>
      <c r="F97" s="67"/>
      <c r="G97" s="67"/>
      <c r="H97" s="67"/>
      <c r="I97" s="67"/>
    </row>
  </sheetData>
  <mergeCells count="76">
    <mergeCell ref="A91:I92"/>
    <mergeCell ref="A17:I17"/>
    <mergeCell ref="A18:B18"/>
    <mergeCell ref="C18:D18"/>
    <mergeCell ref="E18:F18"/>
    <mergeCell ref="G18:I18"/>
    <mergeCell ref="A19:I19"/>
    <mergeCell ref="A36:E38"/>
    <mergeCell ref="F36:I38"/>
    <mergeCell ref="A40:I40"/>
    <mergeCell ref="A41:I41"/>
    <mergeCell ref="A29:E29"/>
    <mergeCell ref="F29:I29"/>
    <mergeCell ref="A30:E32"/>
    <mergeCell ref="F30:I32"/>
    <mergeCell ref="A20:B20"/>
    <mergeCell ref="C20:D20"/>
    <mergeCell ref="E20:F20"/>
    <mergeCell ref="G20:I20"/>
    <mergeCell ref="A24:I24"/>
    <mergeCell ref="A9:I9"/>
    <mergeCell ref="A10:I10"/>
    <mergeCell ref="A12:I12"/>
    <mergeCell ref="A15:I15"/>
    <mergeCell ref="A16:B16"/>
    <mergeCell ref="C16:D16"/>
    <mergeCell ref="E16:F16"/>
    <mergeCell ref="G16:I16"/>
    <mergeCell ref="A1:I1"/>
    <mergeCell ref="A2:I2"/>
    <mergeCell ref="A5:I5"/>
    <mergeCell ref="A3:I3"/>
    <mergeCell ref="A7:I7"/>
    <mergeCell ref="A4:I4"/>
    <mergeCell ref="A26:I26"/>
    <mergeCell ref="A22:I22"/>
    <mergeCell ref="A47:I47"/>
    <mergeCell ref="A52:I52"/>
    <mergeCell ref="A42:I42"/>
    <mergeCell ref="A44:I44"/>
    <mergeCell ref="A45:I45"/>
    <mergeCell ref="A49:I49"/>
    <mergeCell ref="A33:E35"/>
    <mergeCell ref="F33:I35"/>
    <mergeCell ref="A28:I28"/>
    <mergeCell ref="A54:I54"/>
    <mergeCell ref="A56:I56"/>
    <mergeCell ref="A58:I58"/>
    <mergeCell ref="A60:I60"/>
    <mergeCell ref="A62:I62"/>
    <mergeCell ref="A63:I63"/>
    <mergeCell ref="A64:I64"/>
    <mergeCell ref="A65:I65"/>
    <mergeCell ref="A66:I66"/>
    <mergeCell ref="A67:I67"/>
    <mergeCell ref="A68:I68"/>
    <mergeCell ref="A70:I70"/>
    <mergeCell ref="A71:I71"/>
    <mergeCell ref="A72:I72"/>
    <mergeCell ref="A73:I73"/>
    <mergeCell ref="A74:I74"/>
    <mergeCell ref="A97:I97"/>
    <mergeCell ref="A96:I96"/>
    <mergeCell ref="A95:I95"/>
    <mergeCell ref="A94:I94"/>
    <mergeCell ref="A84:I84"/>
    <mergeCell ref="A86:I86"/>
    <mergeCell ref="A87:I87"/>
    <mergeCell ref="A88:I88"/>
    <mergeCell ref="A79:I79"/>
    <mergeCell ref="A81:I81"/>
    <mergeCell ref="A82:I82"/>
    <mergeCell ref="A83:I83"/>
    <mergeCell ref="A76:I76"/>
    <mergeCell ref="A78:I78"/>
    <mergeCell ref="A90:I90"/>
  </mergeCells>
  <hyperlinks>
    <hyperlink ref="A22" location="'Accident Worksheet'!A1" display="'Accident Worksheet"/>
    <hyperlink ref="A9:I9" location="'STP Safety Application (2)'!A62" display="A) Safety (0-35 points)"/>
    <hyperlink ref="A40:I40" location="'STP Safety Application (2)'!A78" display="B) System Preservation (0-5 points)"/>
    <hyperlink ref="A44:I44" location="'STP Safety Application (2)'!A81" display="C) Multi-modal and Accessibility (0-5 points)"/>
    <hyperlink ref="A49:I49" location="'STP Safety Application (2)'!A86" display="D) Project Cost (0-5 points)"/>
    <hyperlink ref="A7:I7" location="'2435'!A1" display="Attachment 2435 Form"/>
    <hyperlink ref="A52:I52" location="'1150'!A1" display="Attachment 1150 Form"/>
    <hyperlink ref="A62:I62" location="'STP Safety Application (2)'!A9" display="A) Safety"/>
    <hyperlink ref="A78:I78" location="'STP Safety Application (2)'!A40" display="B) System Preservation"/>
    <hyperlink ref="A81:I81" location="'STP Safety Application (2)'!A44" display="C) Multi-modal and Accessibility"/>
    <hyperlink ref="A86:I86" location="'STP Safety Application (2)'!A49" display="D) Project Cost"/>
  </hyperlinks>
  <pageMargins left="0.7" right="0.7" top="0.75" bottom="0.75" header="0.3" footer="0.3"/>
  <pageSetup orientation="portrait" horizontalDpi="4294967293" verticalDpi="0" r:id="rId1"/>
  <rowBreaks count="2" manualBreakCount="2">
    <brk id="48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6" sqref="E26"/>
    </sheetView>
  </sheetViews>
  <sheetFormatPr defaultRowHeight="15" x14ac:dyDescent="0.25"/>
  <cols>
    <col min="1" max="1" width="53" customWidth="1"/>
  </cols>
  <sheetData>
    <row r="1" spans="1:7" ht="15.75" x14ac:dyDescent="0.25">
      <c r="A1" s="10" t="s">
        <v>27</v>
      </c>
      <c r="B1" s="11"/>
      <c r="C1" s="11"/>
      <c r="D1" s="11"/>
      <c r="E1" s="11"/>
      <c r="F1" s="11"/>
    </row>
    <row r="2" spans="1:7" ht="15.75" x14ac:dyDescent="0.25">
      <c r="A2" s="10" t="s">
        <v>46</v>
      </c>
      <c r="B2" s="11"/>
      <c r="C2" s="11"/>
      <c r="D2" s="11"/>
      <c r="E2" s="11"/>
      <c r="F2" s="11"/>
    </row>
    <row r="3" spans="1:7" ht="15.75" x14ac:dyDescent="0.25">
      <c r="A3" s="10" t="s">
        <v>47</v>
      </c>
      <c r="B3" s="11"/>
      <c r="C3" s="11"/>
      <c r="D3" s="11"/>
      <c r="E3" s="11"/>
      <c r="F3" s="11"/>
    </row>
    <row r="4" spans="1:7" ht="15.75" x14ac:dyDescent="0.25">
      <c r="A4" s="11"/>
      <c r="B4" s="11"/>
      <c r="C4" s="11"/>
      <c r="D4" s="11"/>
      <c r="E4" s="11"/>
      <c r="F4" s="11"/>
    </row>
    <row r="5" spans="1:7" ht="15.75" x14ac:dyDescent="0.25">
      <c r="A5" s="11" t="s">
        <v>28</v>
      </c>
      <c r="B5" s="12"/>
      <c r="C5" s="11"/>
      <c r="D5" s="11"/>
      <c r="E5" s="11"/>
      <c r="F5" s="11"/>
    </row>
    <row r="6" spans="1:7" ht="15.75" x14ac:dyDescent="0.25">
      <c r="A6" s="11" t="s">
        <v>29</v>
      </c>
      <c r="B6" s="12"/>
      <c r="C6" s="11"/>
      <c r="D6" s="11"/>
      <c r="E6" s="11"/>
      <c r="F6" s="11"/>
    </row>
    <row r="7" spans="1:7" ht="15.75" x14ac:dyDescent="0.25">
      <c r="A7" s="11" t="s">
        <v>30</v>
      </c>
      <c r="B7" s="12"/>
      <c r="C7" s="11"/>
      <c r="D7" s="11"/>
      <c r="E7" s="11"/>
      <c r="F7" s="11"/>
    </row>
    <row r="8" spans="1:7" ht="15.75" x14ac:dyDescent="0.25">
      <c r="A8" s="11" t="s">
        <v>31</v>
      </c>
      <c r="B8" s="12"/>
      <c r="C8" s="11"/>
      <c r="D8" s="11"/>
      <c r="E8" s="11"/>
      <c r="F8" s="11"/>
    </row>
    <row r="9" spans="1:7" ht="15.75" x14ac:dyDescent="0.25">
      <c r="A9" s="11" t="s">
        <v>32</v>
      </c>
      <c r="B9" s="12"/>
      <c r="C9" s="11"/>
      <c r="D9" s="11"/>
      <c r="E9" s="11"/>
      <c r="F9" s="11"/>
    </row>
    <row r="10" spans="1:7" ht="15.75" x14ac:dyDescent="0.25">
      <c r="A10" s="11" t="s">
        <v>33</v>
      </c>
      <c r="B10" s="12"/>
      <c r="C10" s="11"/>
      <c r="D10" s="11"/>
      <c r="E10" s="11"/>
      <c r="F10" s="11"/>
    </row>
    <row r="11" spans="1:7" ht="15.75" x14ac:dyDescent="0.25">
      <c r="A11" s="11" t="s">
        <v>34</v>
      </c>
      <c r="B11" s="12"/>
      <c r="C11" s="11"/>
      <c r="D11" s="11"/>
      <c r="E11" s="11"/>
      <c r="F11" s="11"/>
    </row>
    <row r="12" spans="1:7" ht="15.75" x14ac:dyDescent="0.25">
      <c r="A12" s="11"/>
      <c r="B12" s="11"/>
      <c r="C12" s="11"/>
      <c r="D12" s="11"/>
      <c r="E12" s="11"/>
      <c r="F12" s="11"/>
    </row>
    <row r="13" spans="1:7" x14ac:dyDescent="0.25">
      <c r="A13" s="18" t="s">
        <v>35</v>
      </c>
      <c r="B13" s="18"/>
      <c r="C13" s="18"/>
      <c r="D13" s="18"/>
      <c r="E13" s="18"/>
      <c r="F13" s="18"/>
      <c r="G13" s="18"/>
    </row>
    <row r="14" spans="1:7" x14ac:dyDescent="0.25">
      <c r="A14" s="18" t="s">
        <v>36</v>
      </c>
      <c r="B14" s="18"/>
      <c r="C14" s="18"/>
      <c r="D14" s="18"/>
      <c r="E14" s="18"/>
      <c r="F14" s="18"/>
      <c r="G14" s="18"/>
    </row>
    <row r="15" spans="1:7" ht="15.75" x14ac:dyDescent="0.25">
      <c r="A15" s="11"/>
      <c r="B15" s="11"/>
      <c r="C15" s="11"/>
      <c r="D15" s="11"/>
      <c r="E15" s="11"/>
      <c r="F15" s="11"/>
    </row>
    <row r="16" spans="1:7" ht="15.75" x14ac:dyDescent="0.25">
      <c r="A16" s="10" t="s">
        <v>43</v>
      </c>
      <c r="B16" s="13" t="e">
        <f>SUM(B6:B10)/((B11*365*B5)/1000000)</f>
        <v>#DIV/0!</v>
      </c>
      <c r="C16" s="11" t="s">
        <v>37</v>
      </c>
      <c r="D16" s="11"/>
      <c r="E16" s="11"/>
      <c r="F16" s="11"/>
    </row>
    <row r="17" spans="1:6" ht="15.75" x14ac:dyDescent="0.25">
      <c r="A17" s="10" t="s">
        <v>44</v>
      </c>
      <c r="B17" s="13" t="e">
        <f>(1000000*((B6*5)+(B7*4)+(B8*3)+(B9*2)+(B10*1)))/(B5*365*B11)</f>
        <v>#DIV/0!</v>
      </c>
      <c r="C17" s="11"/>
      <c r="D17" s="11"/>
      <c r="E17" s="11"/>
      <c r="F17" s="11"/>
    </row>
    <row r="18" spans="1:6" ht="15.75" x14ac:dyDescent="0.25">
      <c r="A18" s="10" t="s">
        <v>45</v>
      </c>
      <c r="B18" s="13" t="e">
        <f>SUM(B6:B10)/B5</f>
        <v>#DIV/0!</v>
      </c>
      <c r="C18" s="11" t="s">
        <v>38</v>
      </c>
      <c r="D18" s="11"/>
      <c r="E18" s="11"/>
      <c r="F18" s="1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4" t="s">
        <v>39</v>
      </c>
      <c r="B20" s="15" t="e">
        <f>IF(B16&lt;0.24,"0", IF(B16&lt;0.49,"1", IF(B16&lt;0.74,"2", IF(B16&lt;0.99,"3", IF(B16&lt;1.49,"4", IF(B16&lt;100,"5"))))))*1</f>
        <v>#DIV/0!</v>
      </c>
      <c r="C20" s="11"/>
      <c r="D20" s="11"/>
      <c r="E20" s="11"/>
      <c r="F20" s="11"/>
    </row>
    <row r="21" spans="1:6" ht="15.75" x14ac:dyDescent="0.25">
      <c r="A21" s="14" t="s">
        <v>40</v>
      </c>
      <c r="B21" s="15" t="e">
        <f>IF(B17&lt;0.49,"0", IF(B17&lt;0.74,"1", IF(B17&lt;0.99,"2", IF(B17&lt;1.49,"3", IF(B17&lt;1.99,"4", IF(B17&lt;100,"5"))))))*1</f>
        <v>#DIV/0!</v>
      </c>
      <c r="C21" s="11"/>
      <c r="D21" s="11"/>
      <c r="E21" s="11"/>
      <c r="F21" s="11"/>
    </row>
    <row r="22" spans="1:6" ht="15.75" x14ac:dyDescent="0.25">
      <c r="A22" s="14" t="s">
        <v>41</v>
      </c>
      <c r="B22" s="15" t="e">
        <f>IF(B18&lt;4.9,"0", IF(B18&lt;7.49,"1", IF(B18&lt;9.99,"2", IF(B18&lt;12.49,"3", IF(B18&lt;14.99,"4", IF(B18&lt;100,"5"))))))*1</f>
        <v>#DIV/0!</v>
      </c>
      <c r="C22" s="11"/>
      <c r="D22" s="11"/>
      <c r="E22" s="11"/>
      <c r="F22" s="11"/>
    </row>
    <row r="23" spans="1:6" ht="15.75" x14ac:dyDescent="0.25">
      <c r="A23" s="16" t="s">
        <v>42</v>
      </c>
      <c r="B23" s="17" t="e">
        <f>SUM(B20:B22)/3</f>
        <v>#DIV/0!</v>
      </c>
      <c r="C23" s="11"/>
      <c r="D23" s="11"/>
      <c r="E23" s="11"/>
      <c r="F23" s="11"/>
    </row>
    <row r="24" spans="1:6" ht="15.75" x14ac:dyDescent="0.25">
      <c r="A24" s="11"/>
      <c r="B24" s="11"/>
      <c r="C24" s="11"/>
      <c r="D24" s="11"/>
      <c r="E24" s="11"/>
      <c r="F24" s="11"/>
    </row>
    <row r="25" spans="1:6" ht="15.75" x14ac:dyDescent="0.25">
      <c r="A25" s="11"/>
      <c r="B25" s="11"/>
      <c r="C25" s="11"/>
      <c r="D25" s="11"/>
      <c r="E25" s="11"/>
      <c r="F25" s="11"/>
    </row>
    <row r="26" spans="1:6" ht="15.75" x14ac:dyDescent="0.25">
      <c r="A26" s="11"/>
      <c r="B26" s="11"/>
      <c r="C26" s="11"/>
      <c r="D26" s="11"/>
      <c r="E26" s="11"/>
      <c r="F26" s="11"/>
    </row>
    <row r="27" spans="1:6" ht="15.75" x14ac:dyDescent="0.25">
      <c r="A27" s="11"/>
      <c r="B27" s="11"/>
      <c r="C27" s="11"/>
      <c r="D27" s="11"/>
      <c r="E27" s="11"/>
      <c r="F27" s="11"/>
    </row>
    <row r="28" spans="1:6" ht="15.75" x14ac:dyDescent="0.25">
      <c r="A28" s="11"/>
      <c r="B28" s="11"/>
      <c r="C28" s="11"/>
      <c r="D28" s="11"/>
      <c r="E28" s="11"/>
      <c r="F28" s="11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Document" shapeId="6147" r:id="rId4">
          <objectPr defaultSize="0" r:id="rId5">
            <anchor moveWithCells="1">
              <from>
                <xdr:col>0</xdr:col>
                <xdr:colOff>28575</xdr:colOff>
                <xdr:row>0</xdr:row>
                <xdr:rowOff>38100</xdr:rowOff>
              </from>
              <to>
                <xdr:col>12</xdr:col>
                <xdr:colOff>142875</xdr:colOff>
                <xdr:row>48</xdr:row>
                <xdr:rowOff>152400</xdr:rowOff>
              </to>
            </anchor>
          </objectPr>
        </oleObject>
      </mc:Choice>
      <mc:Fallback>
        <oleObject progId="Document" shapeId="614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CG43"/>
  <sheetViews>
    <sheetView showGridLines="0" showZeros="0" zoomScale="112" zoomScaleNormal="112" workbookViewId="0">
      <selection activeCell="I24" sqref="I24:Z24"/>
    </sheetView>
  </sheetViews>
  <sheetFormatPr defaultRowHeight="21" customHeight="1" x14ac:dyDescent="0.2"/>
  <cols>
    <col min="1" max="1" width="0.7109375" style="23" customWidth="1"/>
    <col min="2" max="2" width="3" style="23" customWidth="1"/>
    <col min="3" max="6" width="2.7109375" style="23" customWidth="1"/>
    <col min="7" max="7" width="1.28515625" style="25" customWidth="1"/>
    <col min="8" max="8" width="3" style="23" customWidth="1"/>
    <col min="9" max="14" width="2.7109375" style="23" customWidth="1"/>
    <col min="15" max="15" width="3.28515625" style="23" customWidth="1"/>
    <col min="16" max="22" width="2.7109375" style="23" customWidth="1"/>
    <col min="23" max="23" width="3.5703125" style="23" customWidth="1"/>
    <col min="24" max="25" width="2.7109375" style="23" customWidth="1"/>
    <col min="26" max="26" width="3.42578125" style="23" customWidth="1"/>
    <col min="27" max="27" width="1.28515625" style="23" customWidth="1"/>
    <col min="28" max="32" width="2.7109375" style="23" customWidth="1"/>
    <col min="33" max="33" width="3.28515625" style="23" customWidth="1"/>
    <col min="34" max="39" width="2.7109375" style="23" customWidth="1"/>
    <col min="40" max="40" width="4.5703125" style="23" customWidth="1"/>
    <col min="41" max="42" width="2.7109375" style="23" customWidth="1"/>
    <col min="43" max="43" width="5" style="23" bestFit="1" customWidth="1"/>
    <col min="44" max="46" width="2.7109375" style="23" customWidth="1"/>
    <col min="47" max="47" width="2.85546875" style="23" customWidth="1"/>
    <col min="48" max="77" width="2.7109375" style="23" customWidth="1"/>
    <col min="78" max="16384" width="9.140625" style="23"/>
  </cols>
  <sheetData>
    <row r="1" spans="1:46" ht="21" customHeight="1" x14ac:dyDescent="0.25">
      <c r="B1" s="138"/>
      <c r="C1" s="139"/>
      <c r="D1" s="139"/>
      <c r="E1" s="139"/>
      <c r="F1" s="139"/>
      <c r="G1" s="139"/>
      <c r="H1" s="140" t="s">
        <v>52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1" t="s">
        <v>53</v>
      </c>
      <c r="AI1" s="141"/>
      <c r="AJ1" s="141"/>
      <c r="AK1" s="141"/>
      <c r="AL1" s="141"/>
      <c r="AM1" s="141"/>
    </row>
    <row r="2" spans="1:46" ht="21" customHeight="1" x14ac:dyDescent="0.2">
      <c r="F2" s="24"/>
      <c r="AH2" s="142" t="s">
        <v>54</v>
      </c>
      <c r="AI2" s="143"/>
      <c r="AJ2" s="143"/>
      <c r="AK2" s="143"/>
      <c r="AL2" s="143"/>
      <c r="AM2" s="143"/>
    </row>
    <row r="3" spans="1:46" ht="14.25" customHeight="1" thickBot="1" x14ac:dyDescent="0.25">
      <c r="B3" s="26" t="s">
        <v>55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  <c r="AF3" s="27"/>
      <c r="AG3" s="27"/>
      <c r="AH3" s="27"/>
      <c r="AI3" s="27"/>
      <c r="AJ3" s="27"/>
      <c r="AK3" s="27"/>
      <c r="AL3" s="27"/>
      <c r="AM3" s="27"/>
    </row>
    <row r="4" spans="1:46" ht="10.5" customHeight="1" x14ac:dyDescent="0.2">
      <c r="B4" s="144" t="s">
        <v>56</v>
      </c>
      <c r="C4" s="145"/>
      <c r="D4" s="145"/>
      <c r="E4" s="145"/>
      <c r="F4" s="145"/>
      <c r="G4" s="146"/>
      <c r="H4" s="147" t="s">
        <v>57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6"/>
      <c r="AG4" s="147" t="s">
        <v>58</v>
      </c>
      <c r="AH4" s="145"/>
      <c r="AI4" s="145"/>
      <c r="AJ4" s="145"/>
      <c r="AK4" s="145"/>
      <c r="AL4" s="145"/>
      <c r="AM4" s="148"/>
    </row>
    <row r="5" spans="1:46" ht="20.25" customHeight="1" x14ac:dyDescent="0.2">
      <c r="A5" s="27"/>
      <c r="B5" s="125" t="s">
        <v>59</v>
      </c>
      <c r="C5" s="126"/>
      <c r="D5" s="126"/>
      <c r="E5" s="126"/>
      <c r="F5" s="126"/>
      <c r="G5" s="127"/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128"/>
      <c r="AH5" s="129"/>
      <c r="AI5" s="129"/>
      <c r="AJ5" s="129"/>
      <c r="AK5" s="129"/>
      <c r="AL5" s="129"/>
      <c r="AM5" s="131"/>
    </row>
    <row r="6" spans="1:46" ht="10.5" customHeight="1" x14ac:dyDescent="0.2">
      <c r="A6" s="27"/>
      <c r="B6" s="132" t="s">
        <v>60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4"/>
      <c r="AG6" s="135" t="s">
        <v>61</v>
      </c>
      <c r="AH6" s="133"/>
      <c r="AI6" s="133"/>
      <c r="AJ6" s="133"/>
      <c r="AK6" s="133"/>
      <c r="AL6" s="133"/>
      <c r="AM6" s="136"/>
      <c r="AS6" s="28"/>
    </row>
    <row r="7" spans="1:46" ht="20.25" customHeight="1" x14ac:dyDescent="0.2">
      <c r="A7" s="27"/>
      <c r="B7" s="137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0"/>
      <c r="AG7" s="128"/>
      <c r="AH7" s="129"/>
      <c r="AI7" s="129"/>
      <c r="AJ7" s="129"/>
      <c r="AK7" s="129"/>
      <c r="AL7" s="129"/>
      <c r="AM7" s="131"/>
    </row>
    <row r="8" spans="1:46" ht="10.5" customHeight="1" x14ac:dyDescent="0.2">
      <c r="A8" s="27"/>
      <c r="B8" s="132" t="s">
        <v>62</v>
      </c>
      <c r="C8" s="133"/>
      <c r="D8" s="133"/>
      <c r="E8" s="133"/>
      <c r="F8" s="133"/>
      <c r="G8" s="133"/>
      <c r="H8" s="133"/>
      <c r="I8" s="133"/>
      <c r="J8" s="134"/>
      <c r="K8" s="135" t="s">
        <v>63</v>
      </c>
      <c r="L8" s="133"/>
      <c r="M8" s="133"/>
      <c r="N8" s="133"/>
      <c r="O8" s="133"/>
      <c r="P8" s="133"/>
      <c r="Q8" s="133"/>
      <c r="R8" s="133"/>
      <c r="S8" s="133"/>
      <c r="T8" s="135" t="s">
        <v>64</v>
      </c>
      <c r="U8" s="133"/>
      <c r="V8" s="133"/>
      <c r="W8" s="133"/>
      <c r="X8" s="133"/>
      <c r="Y8" s="133"/>
      <c r="Z8" s="133"/>
      <c r="AA8" s="134"/>
      <c r="AB8" s="135" t="s">
        <v>65</v>
      </c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6"/>
      <c r="AO8" s="28"/>
      <c r="AR8" s="29"/>
    </row>
    <row r="9" spans="1:46" ht="20.25" customHeight="1" thickBot="1" x14ac:dyDescent="0.25">
      <c r="A9" s="27"/>
      <c r="B9" s="162"/>
      <c r="C9" s="163"/>
      <c r="D9" s="163"/>
      <c r="E9" s="163"/>
      <c r="F9" s="163"/>
      <c r="G9" s="163"/>
      <c r="H9" s="163"/>
      <c r="I9" s="163"/>
      <c r="J9" s="164"/>
      <c r="K9" s="165"/>
      <c r="L9" s="163"/>
      <c r="M9" s="163"/>
      <c r="N9" s="163"/>
      <c r="O9" s="163"/>
      <c r="P9" s="163"/>
      <c r="Q9" s="163"/>
      <c r="R9" s="163"/>
      <c r="S9" s="164"/>
      <c r="T9" s="165"/>
      <c r="U9" s="163"/>
      <c r="V9" s="163"/>
      <c r="W9" s="163"/>
      <c r="X9" s="163"/>
      <c r="Y9" s="163"/>
      <c r="Z9" s="163"/>
      <c r="AA9" s="163"/>
      <c r="AB9" s="165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6"/>
    </row>
    <row r="10" spans="1:46" ht="6.75" customHeight="1" thickBot="1" x14ac:dyDescent="0.2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1:46" ht="16.5" customHeight="1" x14ac:dyDescent="0.2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 t="s">
        <v>66</v>
      </c>
      <c r="AC11" s="153"/>
      <c r="AD11" s="153"/>
      <c r="AE11" s="153"/>
      <c r="AF11" s="153"/>
      <c r="AG11" s="154"/>
      <c r="AH11" s="155" t="s">
        <v>67</v>
      </c>
      <c r="AI11" s="155"/>
      <c r="AJ11" s="155"/>
      <c r="AK11" s="155"/>
      <c r="AL11" s="155"/>
      <c r="AM11" s="156"/>
    </row>
    <row r="12" spans="1:46" ht="20.100000000000001" customHeight="1" x14ac:dyDescent="0.2">
      <c r="B12" s="157" t="s">
        <v>68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60"/>
      <c r="AD12" s="160"/>
      <c r="AE12" s="160"/>
      <c r="AF12" s="160"/>
      <c r="AG12" s="160"/>
      <c r="AH12" s="159"/>
      <c r="AI12" s="160"/>
      <c r="AJ12" s="160"/>
      <c r="AK12" s="160"/>
      <c r="AL12" s="160"/>
      <c r="AM12" s="161"/>
      <c r="AT12" s="24"/>
    </row>
    <row r="13" spans="1:46" ht="20.100000000000001" customHeight="1" x14ac:dyDescent="0.2">
      <c r="B13" s="157" t="s">
        <v>69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B13" s="171"/>
      <c r="AC13" s="172"/>
      <c r="AD13" s="172"/>
      <c r="AE13" s="172"/>
      <c r="AF13" s="172"/>
      <c r="AG13" s="173"/>
      <c r="AH13" s="171"/>
      <c r="AI13" s="172"/>
      <c r="AJ13" s="172"/>
      <c r="AK13" s="172"/>
      <c r="AL13" s="172"/>
      <c r="AM13" s="174"/>
      <c r="AT13" s="24"/>
    </row>
    <row r="14" spans="1:46" ht="20.100000000000001" customHeight="1" x14ac:dyDescent="0.2">
      <c r="B14" s="30" t="s">
        <v>70</v>
      </c>
      <c r="C14" s="31"/>
      <c r="D14" s="31"/>
      <c r="E14" s="31"/>
      <c r="F14" s="31"/>
      <c r="G14" s="31"/>
      <c r="H14" s="158" t="s">
        <v>71</v>
      </c>
      <c r="I14" s="158"/>
      <c r="J14" s="158"/>
      <c r="K14" s="158"/>
      <c r="L14" s="158"/>
      <c r="M14" s="158"/>
      <c r="N14" s="175"/>
      <c r="O14" s="175"/>
      <c r="P14" s="175"/>
      <c r="Q14" s="158" t="s">
        <v>72</v>
      </c>
      <c r="R14" s="158"/>
      <c r="S14" s="158"/>
      <c r="T14" s="158"/>
      <c r="U14" s="158"/>
      <c r="V14" s="158"/>
      <c r="W14" s="158"/>
      <c r="X14" s="175"/>
      <c r="Y14" s="175"/>
      <c r="Z14" s="175"/>
      <c r="AA14" s="32"/>
      <c r="AB14" s="159"/>
      <c r="AC14" s="160"/>
      <c r="AD14" s="160"/>
      <c r="AE14" s="160"/>
      <c r="AF14" s="160"/>
      <c r="AG14" s="160"/>
      <c r="AH14" s="159"/>
      <c r="AI14" s="160"/>
      <c r="AJ14" s="160"/>
      <c r="AK14" s="160"/>
      <c r="AL14" s="160"/>
      <c r="AM14" s="161"/>
    </row>
    <row r="15" spans="1:46" ht="20.100000000000001" customHeight="1" x14ac:dyDescent="0.2">
      <c r="B15" s="33" t="s">
        <v>73</v>
      </c>
      <c r="C15" s="34"/>
      <c r="D15" s="34"/>
      <c r="E15" s="34"/>
      <c r="F15" s="34"/>
      <c r="G15" s="64"/>
      <c r="H15" s="34"/>
      <c r="I15" s="35"/>
      <c r="J15" s="28"/>
      <c r="K15" s="36" t="s">
        <v>74</v>
      </c>
      <c r="N15" s="36" t="s">
        <v>75</v>
      </c>
      <c r="P15" s="35"/>
      <c r="R15" s="37" t="s">
        <v>76</v>
      </c>
      <c r="T15" s="35"/>
      <c r="V15" s="36" t="s">
        <v>77</v>
      </c>
      <c r="X15" s="35"/>
      <c r="Y15" s="35"/>
      <c r="Z15" s="35"/>
      <c r="AA15" s="38"/>
      <c r="AB15" s="159"/>
      <c r="AC15" s="160"/>
      <c r="AD15" s="160"/>
      <c r="AE15" s="160"/>
      <c r="AF15" s="160"/>
      <c r="AG15" s="160"/>
      <c r="AH15" s="159"/>
      <c r="AI15" s="160"/>
      <c r="AJ15" s="160"/>
      <c r="AK15" s="160"/>
      <c r="AL15" s="160"/>
      <c r="AM15" s="161"/>
    </row>
    <row r="16" spans="1:46" ht="20.100000000000001" customHeight="1" x14ac:dyDescent="0.2">
      <c r="B16" s="167" t="s">
        <v>78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68"/>
      <c r="AB16" s="159"/>
      <c r="AC16" s="160"/>
      <c r="AD16" s="160"/>
      <c r="AE16" s="160"/>
      <c r="AF16" s="160"/>
      <c r="AG16" s="160"/>
      <c r="AH16" s="159"/>
      <c r="AI16" s="160"/>
      <c r="AJ16" s="160"/>
      <c r="AK16" s="160"/>
      <c r="AL16" s="160"/>
      <c r="AM16" s="161"/>
    </row>
    <row r="17" spans="2:45" ht="20.100000000000001" customHeight="1" x14ac:dyDescent="0.2">
      <c r="B17" s="167" t="s">
        <v>79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68"/>
      <c r="AB17" s="159">
        <v>0</v>
      </c>
      <c r="AC17" s="160"/>
      <c r="AD17" s="160"/>
      <c r="AE17" s="160"/>
      <c r="AF17" s="160"/>
      <c r="AG17" s="160"/>
      <c r="AH17" s="159"/>
      <c r="AI17" s="160"/>
      <c r="AJ17" s="160"/>
      <c r="AK17" s="160"/>
      <c r="AL17" s="160"/>
      <c r="AM17" s="161"/>
      <c r="AR17" s="28"/>
    </row>
    <row r="18" spans="2:45" ht="20.100000000000001" customHeight="1" x14ac:dyDescent="0.2">
      <c r="B18" s="167" t="s">
        <v>80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68"/>
      <c r="AB18" s="159"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91"/>
    </row>
    <row r="19" spans="2:45" ht="20.100000000000001" customHeight="1" x14ac:dyDescent="0.2">
      <c r="B19" s="188" t="s">
        <v>81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90"/>
      <c r="AB19" s="159">
        <v>0</v>
      </c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91"/>
    </row>
    <row r="20" spans="2:45" ht="20.100000000000001" customHeight="1" x14ac:dyDescent="0.2">
      <c r="B20" s="39"/>
      <c r="C20" s="176" t="s">
        <v>82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26"/>
      <c r="AB20" s="177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9"/>
      <c r="AQ20" s="28"/>
    </row>
    <row r="21" spans="2:45" ht="20.100000000000001" customHeight="1" x14ac:dyDescent="0.2">
      <c r="B21" s="40"/>
      <c r="C21" s="186" t="s">
        <v>83</v>
      </c>
      <c r="D21" s="186"/>
      <c r="E21" s="186"/>
      <c r="F21" s="186"/>
      <c r="G21" s="186"/>
      <c r="H21" s="186"/>
      <c r="I21" s="41"/>
      <c r="J21" s="187" t="s">
        <v>84</v>
      </c>
      <c r="K21" s="187"/>
      <c r="L21" s="41"/>
      <c r="M21" s="63" t="s">
        <v>85</v>
      </c>
      <c r="N21" s="42"/>
      <c r="O21" s="41"/>
      <c r="P21" s="42"/>
      <c r="Q21" s="42"/>
      <c r="R21" s="41"/>
      <c r="S21" s="43"/>
      <c r="T21" s="43"/>
      <c r="U21" s="43"/>
      <c r="V21" s="43"/>
      <c r="W21" s="43"/>
      <c r="X21" s="43"/>
      <c r="Y21" s="43"/>
      <c r="Z21" s="43"/>
      <c r="AA21" s="43"/>
      <c r="AB21" s="180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2"/>
    </row>
    <row r="22" spans="2:45" ht="20.100000000000001" customHeight="1" x14ac:dyDescent="0.2">
      <c r="B22" s="188" t="s">
        <v>86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0"/>
      <c r="AB22" s="183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5"/>
      <c r="AQ22" s="27"/>
      <c r="AS22" s="28"/>
    </row>
    <row r="23" spans="2:45" ht="20.100000000000001" customHeight="1" x14ac:dyDescent="0.2">
      <c r="B23" s="44" t="s">
        <v>87</v>
      </c>
      <c r="C23" s="45"/>
      <c r="D23" s="45"/>
      <c r="E23" s="45"/>
      <c r="F23" s="45"/>
      <c r="G23" s="61"/>
      <c r="H23" s="45"/>
      <c r="I23" s="26"/>
      <c r="J23" s="200" t="s">
        <v>88</v>
      </c>
      <c r="K23" s="200"/>
      <c r="L23" s="200"/>
      <c r="M23" s="200"/>
      <c r="N23" s="200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6"/>
      <c r="AB23" s="202">
        <v>0</v>
      </c>
      <c r="AC23" s="203"/>
      <c r="AD23" s="203"/>
      <c r="AE23" s="203"/>
      <c r="AF23" s="203"/>
      <c r="AG23" s="203"/>
      <c r="AH23" s="204"/>
      <c r="AI23" s="205"/>
      <c r="AJ23" s="205"/>
      <c r="AK23" s="205"/>
      <c r="AL23" s="205"/>
      <c r="AM23" s="206"/>
      <c r="AQ23" s="28"/>
    </row>
    <row r="24" spans="2:45" ht="20.100000000000001" customHeight="1" x14ac:dyDescent="0.2">
      <c r="B24" s="207" t="s">
        <v>89</v>
      </c>
      <c r="C24" s="208"/>
      <c r="D24" s="208"/>
      <c r="E24" s="208"/>
      <c r="F24" s="208"/>
      <c r="G24" s="208"/>
      <c r="H24" s="208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45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1"/>
    </row>
    <row r="25" spans="2:45" ht="23.45" customHeight="1" x14ac:dyDescent="0.2">
      <c r="B25" s="44" t="s">
        <v>90</v>
      </c>
      <c r="C25" s="45"/>
      <c r="D25" s="42"/>
      <c r="E25" s="42"/>
      <c r="F25" s="42"/>
      <c r="G25" s="46"/>
      <c r="H25" s="42"/>
      <c r="I25" s="27"/>
      <c r="J25" s="27"/>
      <c r="K25" s="27"/>
      <c r="L25" s="27"/>
      <c r="M25" s="27"/>
      <c r="N25" s="27"/>
      <c r="O25" s="192" t="s">
        <v>88</v>
      </c>
      <c r="P25" s="192"/>
      <c r="Q25" s="192"/>
      <c r="R25" s="192"/>
      <c r="S25" s="192"/>
      <c r="T25" s="193"/>
      <c r="U25" s="193"/>
      <c r="V25" s="193"/>
      <c r="W25" s="193"/>
      <c r="X25" s="193"/>
      <c r="Y25" s="193"/>
      <c r="Z25" s="193"/>
      <c r="AA25" s="47"/>
      <c r="AB25" s="194">
        <v>0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</row>
    <row r="26" spans="2:45" ht="20.100000000000001" customHeight="1" x14ac:dyDescent="0.2">
      <c r="B26" s="196" t="s">
        <v>89</v>
      </c>
      <c r="C26" s="176"/>
      <c r="D26" s="176"/>
      <c r="E26" s="176"/>
      <c r="F26" s="176"/>
      <c r="G26" s="176"/>
      <c r="H26" s="17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45"/>
      <c r="AB26" s="197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9"/>
    </row>
    <row r="27" spans="2:45" ht="20.100000000000001" customHeight="1" x14ac:dyDescent="0.2">
      <c r="B27" s="167" t="s">
        <v>91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68"/>
      <c r="AB27" s="159">
        <v>0</v>
      </c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91"/>
    </row>
    <row r="28" spans="2:45" ht="28.15" customHeight="1" x14ac:dyDescent="0.2">
      <c r="B28" s="212" t="s">
        <v>92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4"/>
      <c r="AB28" s="159">
        <v>0</v>
      </c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91"/>
    </row>
    <row r="29" spans="2:45" ht="20.100000000000001" customHeight="1" x14ac:dyDescent="0.2">
      <c r="B29" s="167" t="s">
        <v>93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68"/>
      <c r="AB29" s="159">
        <v>0</v>
      </c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91"/>
    </row>
    <row r="30" spans="2:45" ht="20.100000000000001" customHeight="1" x14ac:dyDescent="0.2">
      <c r="B30" s="167" t="s">
        <v>94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68"/>
      <c r="AB30" s="159">
        <v>0</v>
      </c>
      <c r="AC30" s="159"/>
      <c r="AD30" s="159"/>
      <c r="AE30" s="159"/>
      <c r="AF30" s="159"/>
      <c r="AG30" s="159"/>
      <c r="AH30" s="171"/>
      <c r="AI30" s="172"/>
      <c r="AJ30" s="172"/>
      <c r="AK30" s="172"/>
      <c r="AL30" s="172"/>
      <c r="AM30" s="174"/>
    </row>
    <row r="31" spans="2:45" ht="20.100000000000001" customHeight="1" x14ac:dyDescent="0.2">
      <c r="B31" s="167" t="s">
        <v>95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68"/>
      <c r="AB31" s="159">
        <v>0</v>
      </c>
      <c r="AC31" s="159"/>
      <c r="AD31" s="159"/>
      <c r="AE31" s="159"/>
      <c r="AF31" s="159"/>
      <c r="AG31" s="159"/>
      <c r="AH31" s="171"/>
      <c r="AI31" s="172"/>
      <c r="AJ31" s="172"/>
      <c r="AK31" s="172"/>
      <c r="AL31" s="172"/>
      <c r="AM31" s="174"/>
    </row>
    <row r="32" spans="2:45" ht="28.15" customHeight="1" x14ac:dyDescent="0.2">
      <c r="B32" s="212" t="s">
        <v>96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171">
        <v>0</v>
      </c>
      <c r="AC32" s="172"/>
      <c r="AD32" s="172"/>
      <c r="AE32" s="172"/>
      <c r="AF32" s="172"/>
      <c r="AG32" s="173"/>
      <c r="AH32" s="171"/>
      <c r="AI32" s="172"/>
      <c r="AJ32" s="172"/>
      <c r="AK32" s="172"/>
      <c r="AL32" s="172"/>
      <c r="AM32" s="174"/>
    </row>
    <row r="33" spans="1:85" ht="20.100000000000001" customHeight="1" x14ac:dyDescent="0.2">
      <c r="B33" s="167" t="s">
        <v>97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68"/>
      <c r="AB33" s="215">
        <f>ROUND(SUM(AB15:AG19,AB23,AB25,AB27:AG32),-3)</f>
        <v>0</v>
      </c>
      <c r="AC33" s="215"/>
      <c r="AD33" s="215"/>
      <c r="AE33" s="215"/>
      <c r="AF33" s="215"/>
      <c r="AG33" s="215"/>
      <c r="AH33" s="215">
        <f>ROUND(SUM(AH15:AM19,AH23,AH25,AH27:AM32),-3)</f>
        <v>0</v>
      </c>
      <c r="AI33" s="215"/>
      <c r="AJ33" s="215"/>
      <c r="AK33" s="215"/>
      <c r="AL33" s="215"/>
      <c r="AM33" s="216"/>
      <c r="AN33" s="48"/>
    </row>
    <row r="34" spans="1:85" ht="20.100000000000001" customHeight="1" x14ac:dyDescent="0.2">
      <c r="B34" s="217" t="s">
        <v>98</v>
      </c>
      <c r="C34" s="218"/>
      <c r="D34" s="218"/>
      <c r="E34" s="218"/>
      <c r="F34" s="218"/>
      <c r="G34" s="219"/>
      <c r="H34" s="219"/>
      <c r="I34" s="158" t="s">
        <v>99</v>
      </c>
      <c r="J34" s="158"/>
      <c r="K34" s="158"/>
      <c r="L34" s="158"/>
      <c r="M34" s="158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220">
        <f>IF(AB33=0,0,IF(ROUND(AB33*(G34/100),-3)&lt;1000,1000,ROUND(AB33*(G34/100),-3)))</f>
        <v>0</v>
      </c>
      <c r="AC34" s="221"/>
      <c r="AD34" s="221"/>
      <c r="AE34" s="221"/>
      <c r="AF34" s="221"/>
      <c r="AG34" s="222"/>
      <c r="AH34" s="221">
        <f>IF(AH33=0,0,IF(ROUND(AH33*(G34/100),-3)&lt;1000,1000,ROUND(AH33*(G34/100),-3)))</f>
        <v>0</v>
      </c>
      <c r="AI34" s="221"/>
      <c r="AJ34" s="221"/>
      <c r="AK34" s="221"/>
      <c r="AL34" s="221"/>
      <c r="AM34" s="223"/>
      <c r="AN34" s="48"/>
    </row>
    <row r="35" spans="1:85" ht="20.100000000000001" customHeight="1" x14ac:dyDescent="0.2">
      <c r="B35" s="167" t="s">
        <v>100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234"/>
      <c r="R35" s="234"/>
      <c r="S35" s="158" t="s">
        <v>101</v>
      </c>
      <c r="T35" s="158"/>
      <c r="U35" s="158"/>
      <c r="V35" s="158"/>
      <c r="W35" s="158"/>
      <c r="X35" s="158"/>
      <c r="Y35" s="158"/>
      <c r="Z35" s="31"/>
      <c r="AA35" s="32"/>
      <c r="AB35" s="220">
        <f>IF(SUM(AB33:AB34)=0,0,IF(ROUND(SUM(AB33:AB34)*(Q35/100),-3)&lt;1000,1000,ROUND(SUM(AB33:AB34)*(Q35/100),-3)))</f>
        <v>0</v>
      </c>
      <c r="AC35" s="221"/>
      <c r="AD35" s="221"/>
      <c r="AE35" s="221"/>
      <c r="AF35" s="221"/>
      <c r="AG35" s="222"/>
      <c r="AH35" s="220">
        <f>IF(SUM(AH33:AH34)=0,0,IF(ROUND(SUM(AH33:AH34)*(Q35/100),-3)&lt;1000,1000,ROUND(SUM(AH33:AH34)*(Q35/100),-3)))</f>
        <v>0</v>
      </c>
      <c r="AI35" s="221"/>
      <c r="AJ35" s="221"/>
      <c r="AK35" s="221"/>
      <c r="AL35" s="221"/>
      <c r="AM35" s="223"/>
      <c r="AN35" s="48"/>
    </row>
    <row r="36" spans="1:85" ht="20.100000000000001" customHeight="1" x14ac:dyDescent="0.2">
      <c r="A36" s="27"/>
      <c r="B36" s="49" t="s">
        <v>102</v>
      </c>
      <c r="C36" s="60"/>
      <c r="D36" s="59"/>
      <c r="E36" s="60"/>
      <c r="F36" s="60"/>
      <c r="G36" s="57"/>
      <c r="H36" s="60"/>
      <c r="I36" s="60"/>
      <c r="J36" s="60"/>
      <c r="K36" s="60"/>
      <c r="L36" s="60"/>
      <c r="M36" s="60"/>
      <c r="N36" s="60"/>
      <c r="O36" s="60"/>
      <c r="P36" s="31"/>
      <c r="Q36" s="31"/>
      <c r="R36" s="31"/>
      <c r="S36" s="57"/>
      <c r="T36" s="57"/>
      <c r="U36" s="57"/>
      <c r="V36" s="57"/>
      <c r="W36" s="57"/>
      <c r="X36" s="57"/>
      <c r="Y36" s="57"/>
      <c r="Z36" s="57"/>
      <c r="AA36" s="58"/>
      <c r="AB36" s="235" t="b">
        <f>IF(ROUND(SUM(AB33:AB35),-3)&gt;0,(ROUND(SUM(AB33:AB35),-3)))</f>
        <v>0</v>
      </c>
      <c r="AC36" s="235"/>
      <c r="AD36" s="235"/>
      <c r="AE36" s="235"/>
      <c r="AF36" s="235"/>
      <c r="AG36" s="235"/>
      <c r="AH36" s="235" t="b">
        <f>IF(ROUND(SUM(AH33:AH35),-3)&gt;0,(ROUND(SUM(AH33:AH35),-3)))</f>
        <v>0</v>
      </c>
      <c r="AI36" s="235"/>
      <c r="AJ36" s="235"/>
      <c r="AK36" s="235"/>
      <c r="AL36" s="235"/>
      <c r="AM36" s="236"/>
    </row>
    <row r="37" spans="1:85" ht="20.100000000000001" customHeight="1" x14ac:dyDescent="0.2">
      <c r="A37" s="27"/>
      <c r="B37" s="56" t="s">
        <v>103</v>
      </c>
      <c r="C37" s="50"/>
      <c r="D37" s="50"/>
      <c r="E37" s="50"/>
      <c r="F37" s="50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2"/>
      <c r="AB37" s="224" t="b">
        <f>IF(ROUND(SUM(AB12:AG14,AB36),-3)&gt;0,(ROUND(SUM(AB12:AG14,AB36),-3)))</f>
        <v>0</v>
      </c>
      <c r="AC37" s="225"/>
      <c r="AD37" s="225"/>
      <c r="AE37" s="225"/>
      <c r="AF37" s="225"/>
      <c r="AG37" s="226"/>
      <c r="AH37" s="224" t="b">
        <f>IF(ROUND(SUM(AH12:AM14,AH36),-3)&gt;0,(ROUND(SUM(AH12:AM14,AH36),-3)))</f>
        <v>0</v>
      </c>
      <c r="AI37" s="225"/>
      <c r="AJ37" s="225"/>
      <c r="AK37" s="225"/>
      <c r="AL37" s="225"/>
      <c r="AM37" s="227"/>
    </row>
    <row r="38" spans="1:85" ht="20.100000000000001" customHeight="1" x14ac:dyDescent="0.2">
      <c r="B38" s="40" t="s">
        <v>104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220" t="e">
        <f>IF(ROUND(AB37/AB9,-3)&lt;1000,1000,ROUND(AB37/AB9,-3))</f>
        <v>#DIV/0!</v>
      </c>
      <c r="AC38" s="221"/>
      <c r="AD38" s="221"/>
      <c r="AE38" s="221"/>
      <c r="AF38" s="221"/>
      <c r="AG38" s="222"/>
      <c r="AH38" s="220" t="e">
        <f>IF(ROUND(AH37/AB9,-3)&lt;1000,1000,ROUND(AH37/AB9,-3))</f>
        <v>#DIV/0!</v>
      </c>
      <c r="AI38" s="221"/>
      <c r="AJ38" s="221"/>
      <c r="AK38" s="221"/>
      <c r="AL38" s="221"/>
      <c r="AM38" s="223"/>
    </row>
    <row r="39" spans="1:85" ht="10.5" customHeight="1" x14ac:dyDescent="0.2">
      <c r="A39" s="53"/>
      <c r="B39" s="228" t="s">
        <v>105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30"/>
      <c r="CC39" s="27"/>
    </row>
    <row r="40" spans="1:85" s="50" customFormat="1" ht="27" customHeight="1" thickBot="1" x14ac:dyDescent="0.25">
      <c r="A40" s="53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3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</row>
    <row r="41" spans="1:85" s="28" customFormat="1" ht="18.95" customHeight="1" x14ac:dyDescent="0.2">
      <c r="A41" s="42"/>
      <c r="B41" s="42"/>
      <c r="C41" s="54"/>
      <c r="D41" s="54"/>
      <c r="E41" s="54"/>
      <c r="F41" s="54"/>
      <c r="G41" s="46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85" s="28" customFormat="1" ht="10.5" customHeight="1" x14ac:dyDescent="0.2">
      <c r="C42" s="42"/>
      <c r="D42" s="42"/>
      <c r="E42" s="42"/>
      <c r="F42" s="42"/>
      <c r="G42" s="46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85" ht="17.25" customHeight="1" x14ac:dyDescent="0.2">
      <c r="C43" s="27"/>
      <c r="D43" s="27"/>
      <c r="E43" s="27"/>
      <c r="F43" s="27"/>
      <c r="G43" s="55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42"/>
      <c r="AI43" s="27"/>
      <c r="AJ43" s="27"/>
      <c r="AK43" s="27"/>
      <c r="AL43" s="27"/>
      <c r="AM43" s="27"/>
    </row>
  </sheetData>
  <sheetProtection sheet="1" objects="1" scenarios="1" selectLockedCells="1"/>
  <mergeCells count="113">
    <mergeCell ref="AB37:AG37"/>
    <mergeCell ref="AH37:AM37"/>
    <mergeCell ref="AB38:AG38"/>
    <mergeCell ref="AH38:AM38"/>
    <mergeCell ref="B39:AM39"/>
    <mergeCell ref="B40:AM40"/>
    <mergeCell ref="B35:P35"/>
    <mergeCell ref="Q35:R35"/>
    <mergeCell ref="S35:Y35"/>
    <mergeCell ref="AB35:AG35"/>
    <mergeCell ref="AH35:AM35"/>
    <mergeCell ref="AB36:AG36"/>
    <mergeCell ref="AH36:AM36"/>
    <mergeCell ref="B33:AA33"/>
    <mergeCell ref="AB33:AG33"/>
    <mergeCell ref="AH33:AM33"/>
    <mergeCell ref="B34:F34"/>
    <mergeCell ref="G34:H34"/>
    <mergeCell ref="I34:M34"/>
    <mergeCell ref="AB34:AG34"/>
    <mergeCell ref="AH34:AM34"/>
    <mergeCell ref="B31:AA31"/>
    <mergeCell ref="AB31:AG31"/>
    <mergeCell ref="AH31:AM31"/>
    <mergeCell ref="B32:AA32"/>
    <mergeCell ref="AB32:AG32"/>
    <mergeCell ref="AH32:AM32"/>
    <mergeCell ref="B29:AA29"/>
    <mergeCell ref="AB29:AG29"/>
    <mergeCell ref="AH29:AM29"/>
    <mergeCell ref="B30:AA30"/>
    <mergeCell ref="AB30:AG30"/>
    <mergeCell ref="AH30:AM30"/>
    <mergeCell ref="B27:AA27"/>
    <mergeCell ref="AB27:AG27"/>
    <mergeCell ref="AH27:AM27"/>
    <mergeCell ref="B28:AA28"/>
    <mergeCell ref="AB28:AG28"/>
    <mergeCell ref="AH28:AM28"/>
    <mergeCell ref="O25:S25"/>
    <mergeCell ref="T25:Z25"/>
    <mergeCell ref="AB25:AG25"/>
    <mergeCell ref="AH25:AM25"/>
    <mergeCell ref="B26:H26"/>
    <mergeCell ref="I26:Z26"/>
    <mergeCell ref="AB26:AG26"/>
    <mergeCell ref="AH26:AM26"/>
    <mergeCell ref="J23:N23"/>
    <mergeCell ref="O23:Z23"/>
    <mergeCell ref="AB23:AG23"/>
    <mergeCell ref="AH23:AM23"/>
    <mergeCell ref="B24:H24"/>
    <mergeCell ref="I24:Z24"/>
    <mergeCell ref="AB24:AG24"/>
    <mergeCell ref="AH24:AM24"/>
    <mergeCell ref="C20:L20"/>
    <mergeCell ref="M20:Z20"/>
    <mergeCell ref="AB20:AM22"/>
    <mergeCell ref="C21:H21"/>
    <mergeCell ref="J21:K21"/>
    <mergeCell ref="B22:AA22"/>
    <mergeCell ref="B18:AA18"/>
    <mergeCell ref="AB18:AG18"/>
    <mergeCell ref="AH18:AM18"/>
    <mergeCell ref="B19:AA19"/>
    <mergeCell ref="AB19:AG19"/>
    <mergeCell ref="AH19:AM19"/>
    <mergeCell ref="AB15:AG15"/>
    <mergeCell ref="AH15:AM15"/>
    <mergeCell ref="B16:AA16"/>
    <mergeCell ref="AB16:AG16"/>
    <mergeCell ref="AH16:AM16"/>
    <mergeCell ref="B17:AA17"/>
    <mergeCell ref="AB17:AG17"/>
    <mergeCell ref="AH17:AM17"/>
    <mergeCell ref="B13:AA13"/>
    <mergeCell ref="AB13:AG13"/>
    <mergeCell ref="AH13:AM13"/>
    <mergeCell ref="H14:M14"/>
    <mergeCell ref="N14:P14"/>
    <mergeCell ref="Q14:W14"/>
    <mergeCell ref="X14:Z14"/>
    <mergeCell ref="AB14:AG14"/>
    <mergeCell ref="AH14:AM14"/>
    <mergeCell ref="B10:AM10"/>
    <mergeCell ref="B11:AA11"/>
    <mergeCell ref="AB11:AG11"/>
    <mergeCell ref="AH11:AM11"/>
    <mergeCell ref="B12:AA12"/>
    <mergeCell ref="AB12:AG12"/>
    <mergeCell ref="AH12:AM12"/>
    <mergeCell ref="B8:J8"/>
    <mergeCell ref="K8:S8"/>
    <mergeCell ref="T8:AA8"/>
    <mergeCell ref="AB8:AM8"/>
    <mergeCell ref="B9:J9"/>
    <mergeCell ref="K9:S9"/>
    <mergeCell ref="T9:AA9"/>
    <mergeCell ref="AB9:AM9"/>
    <mergeCell ref="B5:G5"/>
    <mergeCell ref="H5:AF5"/>
    <mergeCell ref="AG5:AM5"/>
    <mergeCell ref="B6:AF6"/>
    <mergeCell ref="AG6:AM6"/>
    <mergeCell ref="B7:AF7"/>
    <mergeCell ref="AG7:AM7"/>
    <mergeCell ref="B1:G1"/>
    <mergeCell ref="H1:AG1"/>
    <mergeCell ref="AH1:AM1"/>
    <mergeCell ref="AH2:AM2"/>
    <mergeCell ref="B4:G4"/>
    <mergeCell ref="H4:AF4"/>
    <mergeCell ref="AG4:AM4"/>
  </mergeCells>
  <conditionalFormatting sqref="AB38">
    <cfRule type="expression" dxfId="4" priority="3" stopIfTrue="1">
      <formula>ISERROR($AB$38)</formula>
    </cfRule>
  </conditionalFormatting>
  <conditionalFormatting sqref="AH38">
    <cfRule type="expression" dxfId="3" priority="4" stopIfTrue="1">
      <formula>ISERROR($AH$38)</formula>
    </cfRule>
  </conditionalFormatting>
  <conditionalFormatting sqref="AB34:AM35">
    <cfRule type="expression" dxfId="2" priority="5" stopIfTrue="1">
      <formula>""</formula>
    </cfRule>
  </conditionalFormatting>
  <conditionalFormatting sqref="AB37:AM37">
    <cfRule type="cellIs" dxfId="1" priority="2" operator="equal">
      <formula>FALSE</formula>
    </cfRule>
  </conditionalFormatting>
  <conditionalFormatting sqref="AB36:AM36">
    <cfRule type="cellIs" dxfId="0" priority="1" operator="equal">
      <formula>FALSE</formula>
    </cfRule>
  </conditionalFormatting>
  <dataValidations count="1">
    <dataValidation type="whole" errorStyle="information" allowBlank="1" showInputMessage="1" showErrorMessage="1" errorTitle="Invalid Data" error="You must enter a number between 1 and 100.  Click Cancel and retry. " sqref="G34:H34 Q35">
      <formula1>1</formula1>
      <formula2>100</formula2>
    </dataValidation>
  </dataValidations>
  <pageMargins left="0.25" right="0.25" top="0.25" bottom="0.05" header="0.5" footer="0.5"/>
  <pageSetup orientation="portrait" cellComments="atEn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47625</xdr:rowOff>
                  </from>
                  <to>
                    <xdr:col>3</xdr:col>
                    <xdr:colOff>85725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95250</xdr:rowOff>
                  </from>
                  <to>
                    <xdr:col>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47625</xdr:rowOff>
                  </from>
                  <to>
                    <xdr:col>10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47625</xdr:rowOff>
                  </from>
                  <to>
                    <xdr:col>13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47625</xdr:rowOff>
                  </from>
                  <to>
                    <xdr:col>17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14</xdr:row>
                    <xdr:rowOff>47625</xdr:rowOff>
                  </from>
                  <to>
                    <xdr:col>21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47625</xdr:rowOff>
                  </from>
                  <to>
                    <xdr:col>9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47625</xdr:rowOff>
                  </from>
                  <to>
                    <xdr:col>12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STP Safety Application (2)</vt:lpstr>
      <vt:lpstr>Accident Worksheet</vt:lpstr>
      <vt:lpstr>2435</vt:lpstr>
      <vt:lpstr>1150</vt:lpstr>
      <vt:lpstr>'STP Safety Application (2)'!Print_Area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2018-12-13T18:51:32Z</cp:lastPrinted>
  <dcterms:created xsi:type="dcterms:W3CDTF">2017-01-24T18:17:52Z</dcterms:created>
  <dcterms:modified xsi:type="dcterms:W3CDTF">2020-02-13T16:56:34Z</dcterms:modified>
</cp:coreProperties>
</file>